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TRANSITO\Desktop\INFORMACIÓN 2023\"/>
    </mc:Choice>
  </mc:AlternateContent>
  <bookViews>
    <workbookView xWindow="0" yWindow="108" windowWidth="15192" windowHeight="7932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AG82" i="1" l="1"/>
  <c r="AG83" i="1"/>
  <c r="AG81" i="1"/>
  <c r="AG76" i="1" l="1"/>
  <c r="AG77" i="1"/>
  <c r="AG78" i="1"/>
  <c r="AG79" i="1"/>
  <c r="AG75" i="1"/>
  <c r="AG68" i="1" l="1"/>
  <c r="C65" i="1" l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B65" i="1"/>
  <c r="AG66" i="1" l="1"/>
  <c r="AG52" i="1" l="1"/>
  <c r="AG53" i="1"/>
  <c r="AG54" i="1"/>
  <c r="AH54" i="1" s="1"/>
  <c r="AG55" i="1"/>
  <c r="AH55" i="1" s="1"/>
  <c r="AG56" i="1"/>
  <c r="AG57" i="1"/>
  <c r="AH57" i="1" s="1"/>
  <c r="AG58" i="1"/>
  <c r="AH58" i="1" s="1"/>
  <c r="AG59" i="1"/>
  <c r="AH59" i="1" s="1"/>
  <c r="AG60" i="1"/>
  <c r="AH60" i="1" s="1"/>
  <c r="AG61" i="1"/>
  <c r="AH61" i="1" s="1"/>
  <c r="AG62" i="1"/>
  <c r="AH62" i="1" s="1"/>
  <c r="AG63" i="1"/>
  <c r="AH63" i="1" s="1"/>
  <c r="AG64" i="1"/>
  <c r="AG50" i="1"/>
  <c r="AH50" i="1" s="1"/>
  <c r="AG51" i="1"/>
  <c r="AH51" i="1" s="1"/>
  <c r="AH65" i="1" l="1"/>
  <c r="AG48" i="1"/>
  <c r="AI48" i="1" s="1"/>
  <c r="AG47" i="1"/>
  <c r="AI47" i="1" s="1"/>
  <c r="AG46" i="1"/>
  <c r="AI46" i="1" s="1"/>
  <c r="AG45" i="1"/>
  <c r="AI45" i="1" s="1"/>
  <c r="AG44" i="1"/>
  <c r="AI44" i="1" s="1"/>
  <c r="AG43" i="1"/>
  <c r="AI43" i="1" s="1"/>
  <c r="AG42" i="1"/>
  <c r="AI42" i="1" s="1"/>
  <c r="AG41" i="1"/>
  <c r="AI41" i="1" s="1"/>
  <c r="AG40" i="1"/>
  <c r="AI40" i="1" s="1"/>
  <c r="AG39" i="1"/>
  <c r="AI39" i="1" s="1"/>
  <c r="AG38" i="1"/>
  <c r="AI38" i="1" s="1"/>
  <c r="AG37" i="1"/>
  <c r="AI37" i="1" s="1"/>
  <c r="AG36" i="1"/>
  <c r="AI36" i="1" s="1"/>
  <c r="AG35" i="1"/>
  <c r="AI35" i="1" s="1"/>
  <c r="AG34" i="1"/>
  <c r="AI34" i="1" s="1"/>
  <c r="AG33" i="1"/>
  <c r="AI33" i="1" s="1"/>
  <c r="AG32" i="1"/>
  <c r="AI32" i="1" s="1"/>
  <c r="AG31" i="1"/>
  <c r="AI31" i="1" s="1"/>
  <c r="AG30" i="1"/>
  <c r="AI30" i="1" s="1"/>
  <c r="AG29" i="1"/>
  <c r="AI29" i="1" s="1"/>
  <c r="AG28" i="1"/>
  <c r="AI28" i="1" s="1"/>
  <c r="AG27" i="1"/>
  <c r="AI27" i="1" s="1"/>
  <c r="AG26" i="1"/>
  <c r="AI26" i="1" s="1"/>
  <c r="AG25" i="1"/>
  <c r="AI25" i="1" s="1"/>
  <c r="AG24" i="1"/>
  <c r="AI24" i="1" s="1"/>
  <c r="AG23" i="1"/>
  <c r="AI23" i="1" s="1"/>
  <c r="AG22" i="1"/>
  <c r="AI22" i="1" s="1"/>
  <c r="AG21" i="1"/>
  <c r="AI21" i="1" s="1"/>
  <c r="AG20" i="1"/>
  <c r="AI20" i="1" s="1"/>
  <c r="AG19" i="1"/>
  <c r="AI19" i="1" s="1"/>
  <c r="AG18" i="1"/>
  <c r="AG17" i="1"/>
  <c r="AI17" i="1" s="1"/>
  <c r="AG16" i="1"/>
  <c r="AI16" i="1" s="1"/>
  <c r="AG15" i="1"/>
  <c r="AG14" i="1"/>
  <c r="AG13" i="1"/>
  <c r="AI13" i="1" s="1"/>
  <c r="AG12" i="1"/>
  <c r="AG11" i="1"/>
  <c r="AG10" i="1"/>
  <c r="AG9" i="1"/>
  <c r="AG8" i="1"/>
  <c r="AG7" i="1"/>
  <c r="AG6" i="1"/>
  <c r="AG5" i="1"/>
  <c r="AG4" i="1"/>
  <c r="AG3" i="1"/>
  <c r="AG65" i="1" l="1"/>
</calcChain>
</file>

<file path=xl/comments1.xml><?xml version="1.0" encoding="utf-8"?>
<comments xmlns="http://schemas.openxmlformats.org/spreadsheetml/2006/main">
  <authors>
    <author>CAJATRANSITO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MOTO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MOTO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VEH.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MOTO
2 VEH. 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VEH. 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veh.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5 veh.</t>
        </r>
      </text>
    </comment>
    <comment ref="U16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3 VEH. 
3 MOTOS</t>
        </r>
      </text>
    </comment>
    <comment ref="V16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1 MOTO</t>
        </r>
      </text>
    </comment>
    <comment ref="X16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1 veh. </t>
        </r>
      </text>
    </comment>
    <comment ref="Z16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1 veh. </t>
        </r>
      </text>
    </comment>
    <comment ref="AB16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2 veh. </t>
        </r>
      </text>
    </comment>
    <comment ref="AC16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1 veh. </t>
        </r>
      </text>
    </comment>
    <comment ref="AF16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1 veh. 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 DE EDAD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 DE EDAD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POR MENOR DE EDAD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MENOR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MENOR DE EDAD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por menor de edad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 de edad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por menor de edad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 de edad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 de edad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 de edad</t>
        </r>
      </text>
    </comment>
    <comment ref="S20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2 MOTO POR MENOR DE EDAD</t>
        </r>
      </text>
    </comment>
    <comment ref="T20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3 POR MENOR DE EDAD</t>
        </r>
      </text>
    </comment>
    <comment ref="U20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1 POR MENOR DE EDAD</t>
        </r>
      </text>
    </comment>
    <comment ref="V20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1 POR MENOR DE EDAD</t>
        </r>
      </text>
    </comment>
    <comment ref="Y20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1 por menor de edad</t>
        </r>
      </text>
    </comment>
    <comment ref="AB20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1 por menor de edad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MOTO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VEH.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5 motos</t>
        </r>
      </text>
    </comment>
    <comment ref="M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veh. 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moto por menor</t>
        </r>
      </text>
    </comment>
    <comment ref="P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moto</t>
        </r>
      </text>
    </comment>
    <comment ref="U48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2 MOTOS </t>
        </r>
      </text>
    </comment>
    <comment ref="W48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2 VEH. </t>
        </r>
      </text>
    </comment>
    <comment ref="X48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1 veh.</t>
        </r>
      </text>
    </comment>
    <comment ref="Z48" authorId="0" shapeId="0">
      <text>
        <r>
          <rPr>
            <b/>
            <sz val="9"/>
            <color indexed="81"/>
            <rFont val="Tahoma"/>
            <charset val="1"/>
          </rPr>
          <t>CAJATRANSITO:</t>
        </r>
        <r>
          <rPr>
            <sz val="9"/>
            <color indexed="81"/>
            <rFont val="Tahoma"/>
            <charset val="1"/>
          </rPr>
          <t xml:space="preserve">
1 veh. </t>
        </r>
      </text>
    </comment>
  </commentList>
</comments>
</file>

<file path=xl/sharedStrings.xml><?xml version="1.0" encoding="utf-8"?>
<sst xmlns="http://schemas.openxmlformats.org/spreadsheetml/2006/main" count="79" uniqueCount="78">
  <si>
    <t>CONCEPTO</t>
  </si>
  <si>
    <t>MUERTOS</t>
  </si>
  <si>
    <t>LESIONADOS</t>
  </si>
  <si>
    <t>DAÑOS MATERIALES</t>
  </si>
  <si>
    <t>MONTO</t>
  </si>
  <si>
    <t>ORDENES DE SALIDA</t>
  </si>
  <si>
    <t>INFRACCIONES POR FALTA DE CASCO</t>
  </si>
  <si>
    <t>OP. FALTA DE CASCO</t>
  </si>
  <si>
    <t>INFRACCIONES POR VERIFICACION</t>
  </si>
  <si>
    <t>INFRACCIONES PAGADAS</t>
  </si>
  <si>
    <t>CARTAS DE BUENA CONDUCTA</t>
  </si>
  <si>
    <t>SERVICIO EXTRAORDINARIO</t>
  </si>
  <si>
    <t>ELEMENTOS CONTRATADOS</t>
  </si>
  <si>
    <t>ACCIDENTES POR EBRIEDAD</t>
  </si>
  <si>
    <t>OPERATIVO ALCOHOLIMETRO</t>
  </si>
  <si>
    <t>INFRACCIONES EXCESO DE RUIDO</t>
  </si>
  <si>
    <t>MOTOS DETENIDAS POR ACCIDENTE</t>
  </si>
  <si>
    <t>VEH. DETENIDOS POR INFRACCION</t>
  </si>
  <si>
    <t>VEH. DETENIDOS POR EBRIEDAD</t>
  </si>
  <si>
    <t>OPERATIVO FALTA DE VERIFICACION</t>
  </si>
  <si>
    <t>CONSTANCIAS DE NO INFRACCION</t>
  </si>
  <si>
    <t>INFRACCIONES POR PROVOCAR ACCIDENTE</t>
  </si>
  <si>
    <t xml:space="preserve">COORDINACION DE TRANSITO Y TRANSPORTE MUNICIPAL, INFORME CUANTITATIVO, MENSUAL DE ACTIVIDADES </t>
  </si>
  <si>
    <t xml:space="preserve">INFRACCIONES CONDONADAS POR H.AYUNTAMIENTO </t>
  </si>
  <si>
    <t>ARRASTRE DE MOTOS COBRADOS</t>
  </si>
  <si>
    <t xml:space="preserve">ARRASTRE DE VEHÌCULO SEDAN COBRADOS </t>
  </si>
  <si>
    <t xml:space="preserve">ARRASTRES DE PICK-UP Y VAGONETAS COBRADOS </t>
  </si>
  <si>
    <t>ACCIDENTES QUE CUENTAN CON TRAMITE ADMINISTRATIVOS</t>
  </si>
  <si>
    <t>TOTAL DE INFRACCIONES PAGADAS</t>
  </si>
  <si>
    <t>PERMISO DE OBSTRUCCION DE VIALIDADES</t>
  </si>
  <si>
    <t>REPORTES DE ACCIDENTES ATENDIDOS</t>
  </si>
  <si>
    <t>VEHICULOS DETENIDOS POR ACCIDENTE</t>
  </si>
  <si>
    <t>BICICLETAS POR ACCIDENTE</t>
  </si>
  <si>
    <t>INFRACCION POR ALIENTO ALCOHOLICO</t>
  </si>
  <si>
    <t xml:space="preserve">INFRACCIONES POR EBRIO INCOMPLETO </t>
  </si>
  <si>
    <t>INFRACCIONES POR EBRIEDAD COMPLETA</t>
  </si>
  <si>
    <t>INFRACCIONES AL SERVICO PUBLICO DE TRANSPORTE</t>
  </si>
  <si>
    <t xml:space="preserve">INFRACCIONES POR SENTIDO CONTRARIO </t>
  </si>
  <si>
    <t>INFRACCIONES POR ESTACIONARSE EN LUGAR PROHIBIDO</t>
  </si>
  <si>
    <t xml:space="preserve">INFRACCIONES POR FALTA DE LUCES </t>
  </si>
  <si>
    <t xml:space="preserve">INFRACCIONES POR FALTA DE PLACAS </t>
  </si>
  <si>
    <t xml:space="preserve">INFRACCIONES POR FALTA DE LONA </t>
  </si>
  <si>
    <t xml:space="preserve">INFRACCIONES POR REMOLCAR UN VEHICULO CON OTRO </t>
  </si>
  <si>
    <t>INFRACCIONES POR MANIOBRAS EN REVESA POR MAS DE 10 METROS</t>
  </si>
  <si>
    <t>INFRACCIONES POR NO RESPETAR LA LUZ ROJA DEL SEMAFORO</t>
  </si>
  <si>
    <t>INFRACCIONES POR CIRCUALR EN ZONA PROHIBIDA</t>
  </si>
  <si>
    <t>INFRACCIONES POR EXCESO DE VELOCIDAD</t>
  </si>
  <si>
    <t>INFRACCIONES PO REXCESO DE HUMO</t>
  </si>
  <si>
    <t>INFRACCIONES POR EXCESO DE PASAJE</t>
  </si>
  <si>
    <t>INFRACCIONES POR DAR VUELTA EN "U" EN LUGAR NO PERMITIDO</t>
  </si>
  <si>
    <t>INFRACCIONES POR ARROJAR BASURA DESDE EL INTERIOR DEL VEH.</t>
  </si>
  <si>
    <t xml:space="preserve">OPERATIVO EXCESO DE RUIDO </t>
  </si>
  <si>
    <t xml:space="preserve">INFRCCIONES POR HABLAR POR CELULAR AL CONDUCIR </t>
  </si>
  <si>
    <t xml:space="preserve">INFRACCIONE POR TRAE R LAS PLACA EN LUGAR DISTINTO </t>
  </si>
  <si>
    <t>PLACAS SOBRE PUESTAS</t>
  </si>
  <si>
    <t xml:space="preserve">INFRACIONE POR NO ACATAR LAS INDICACIONES DEL OFICIAL </t>
  </si>
  <si>
    <t xml:space="preserve">INFRACCIONES POR TRANSITAR EN CALLES EN REPARACION </t>
  </si>
  <si>
    <t xml:space="preserve">INFRACCIONES POR NO USAR EL CINTURON DE SEGURIDAD </t>
  </si>
  <si>
    <t xml:space="preserve">OPERATIVOS FALTA DE CINTURON DE SEGURIDAD </t>
  </si>
  <si>
    <t xml:space="preserve">REVISTA MECANICA </t>
  </si>
  <si>
    <t xml:space="preserve">PRORROGA DE VEHÍCULOS EN BUEN ESTADO </t>
  </si>
  <si>
    <t>TOTAL</t>
  </si>
  <si>
    <t>TOTAL DE INFRACCIONES DEL DÍA</t>
  </si>
  <si>
    <t>MES MAYO 2023</t>
  </si>
  <si>
    <t>MOTOS RETIRADAS POR MENOR DE EDAD</t>
  </si>
  <si>
    <t>VEHÍCULOS RETIRADAS POR MENOR DE EDAD</t>
  </si>
  <si>
    <t xml:space="preserve">PRESENCIA PREVENTIVA INFORMATIVA </t>
  </si>
  <si>
    <t xml:space="preserve">OPERATIVOS CASCO </t>
  </si>
  <si>
    <t>MOTOS REVISADAS</t>
  </si>
  <si>
    <t>INFRACCIONES</t>
  </si>
  <si>
    <t xml:space="preserve">DOCUMENTOS DETENIDOS </t>
  </si>
  <si>
    <t>MOTOS POR FALTA DE PLACA</t>
  </si>
  <si>
    <t>MOTOS POR MENOR DE EDAD</t>
  </si>
  <si>
    <t>OPERATIVO VEHÍCULOS EN ABANDONO</t>
  </si>
  <si>
    <t>NOTIFICACIONES DE VEHÍCULOS POR ABANDONO</t>
  </si>
  <si>
    <t>VEHÍCULOS RETIRADOS DEL LUGAR</t>
  </si>
  <si>
    <t>INFRACCIONES POR FALTA DE LICENCIA MENOR DE EDAD</t>
  </si>
  <si>
    <t>MOTOS DETENIDAS FALTA DE CASCO Y PLACAS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</si>
</sst>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[$$-80A]#,##0.00"/>
    <numFmt numFmtId="166" formatCode="&quot;$&quot;#,##0.00"/>
  </numFmts>
  <fonts count="1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28"/>
      </right>
      <top style="double">
        <color indexed="28"/>
      </top>
      <bottom style="thin">
        <color indexed="64"/>
      </bottom>
      <diagonal/>
    </border>
    <border>
      <left style="thin">
        <color indexed="64"/>
      </left>
      <right style="double">
        <color indexed="28"/>
      </right>
      <top style="thin">
        <color indexed="64"/>
      </top>
      <bottom style="double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7" fontId="3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0" borderId="0" xfId="0" applyFont="1" applyFill="1"/>
    <xf numFmtId="0" fontId="3" fillId="0" borderId="0" xfId="0" applyFont="1" applyBorder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1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9" fillId="0" borderId="7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left"/>
    </xf>
    <xf numFmtId="164" fontId="5" fillId="0" borderId="7" xfId="1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65" fontId="3" fillId="0" borderId="0" xfId="0" applyNumberFormat="1" applyFont="1"/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/>
    <xf numFmtId="0" fontId="10" fillId="0" borderId="7" xfId="0" applyNumberFormat="1" applyFont="1" applyFill="1" applyBorder="1"/>
    <xf numFmtId="0" fontId="3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wrapText="1"/>
    </xf>
    <xf numFmtId="0" fontId="3" fillId="0" borderId="7" xfId="0" applyFont="1" applyBorder="1"/>
    <xf numFmtId="0" fontId="3" fillId="0" borderId="9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/>
    </xf>
    <xf numFmtId="6" fontId="5" fillId="0" borderId="7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8" fontId="5" fillId="0" borderId="7" xfId="0" applyNumberFormat="1" applyFont="1" applyFill="1" applyBorder="1" applyAlignment="1">
      <alignment horizontal="center"/>
    </xf>
    <xf numFmtId="6" fontId="3" fillId="0" borderId="7" xfId="0" applyNumberFormat="1" applyFont="1" applyBorder="1" applyAlignment="1">
      <alignment horizontal="center"/>
    </xf>
    <xf numFmtId="166" fontId="3" fillId="0" borderId="0" xfId="0" applyNumberFormat="1" applyFont="1"/>
    <xf numFmtId="6" fontId="3" fillId="0" borderId="7" xfId="0" applyNumberFormat="1" applyFont="1" applyBorder="1"/>
    <xf numFmtId="0" fontId="2" fillId="4" borderId="0" xfId="0" applyFont="1" applyFill="1" applyBorder="1" applyAlignment="1">
      <alignment horizontal="center"/>
    </xf>
    <xf numFmtId="0" fontId="13" fillId="0" borderId="9" xfId="0" applyFont="1" applyBorder="1"/>
    <xf numFmtId="0" fontId="13" fillId="0" borderId="0" xfId="0" applyFont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925"/>
  <sheetViews>
    <sheetView tabSelected="1" zoomScale="69" zoomScaleNormal="69" workbookViewId="0">
      <pane xSplit="1" ySplit="2" topLeftCell="J54" activePane="bottomRight" state="frozenSplit"/>
      <selection pane="topRight" activeCell="B10" sqref="B10"/>
      <selection pane="bottomLeft" sqref="A1:A3"/>
      <selection pane="bottomRight" activeCell="X89" sqref="X89"/>
    </sheetView>
  </sheetViews>
  <sheetFormatPr baseColWidth="10" defaultColWidth="11.44140625" defaultRowHeight="11.4" x14ac:dyDescent="0.2"/>
  <cols>
    <col min="1" max="1" width="56.88671875" style="2" bestFit="1" customWidth="1"/>
    <col min="2" max="2" width="7.33203125" style="3" bestFit="1" customWidth="1"/>
    <col min="3" max="3" width="11.33203125" style="2" bestFit="1" customWidth="1"/>
    <col min="4" max="4" width="10.6640625" style="2" customWidth="1"/>
    <col min="5" max="5" width="6.6640625" style="2" customWidth="1"/>
    <col min="6" max="6" width="7.6640625" style="2" customWidth="1"/>
    <col min="7" max="7" width="7.33203125" style="2" bestFit="1" customWidth="1"/>
    <col min="8" max="8" width="9.88671875" style="2" bestFit="1" customWidth="1"/>
    <col min="9" max="9" width="8.6640625" style="2" bestFit="1" customWidth="1"/>
    <col min="10" max="10" width="8.88671875" style="2" customWidth="1"/>
    <col min="11" max="11" width="10.5546875" style="2" customWidth="1"/>
    <col min="12" max="12" width="8.6640625" style="2" bestFit="1" customWidth="1"/>
    <col min="13" max="13" width="7.44140625" style="2" customWidth="1"/>
    <col min="14" max="14" width="6.44140625" style="2" bestFit="1" customWidth="1"/>
    <col min="15" max="17" width="8.6640625" style="2" bestFit="1" customWidth="1"/>
    <col min="18" max="18" width="9.88671875" style="2" customWidth="1"/>
    <col min="19" max="19" width="10.88671875" style="2" customWidth="1"/>
    <col min="20" max="20" width="9.33203125" style="3" customWidth="1"/>
    <col min="21" max="21" width="9.5546875" style="2" customWidth="1"/>
    <col min="22" max="22" width="9.88671875" style="2" bestFit="1" customWidth="1"/>
    <col min="23" max="23" width="11" style="2" customWidth="1"/>
    <col min="24" max="24" width="8.6640625" style="2" bestFit="1" customWidth="1"/>
    <col min="25" max="25" width="9.88671875" style="2" bestFit="1" customWidth="1"/>
    <col min="26" max="26" width="8.6640625" style="2" bestFit="1" customWidth="1"/>
    <col min="27" max="27" width="7.109375" style="2" customWidth="1"/>
    <col min="28" max="28" width="10.109375" style="2" customWidth="1"/>
    <col min="29" max="29" width="6.6640625" style="2" bestFit="1" customWidth="1"/>
    <col min="30" max="30" width="9.88671875" style="2" bestFit="1" customWidth="1"/>
    <col min="31" max="31" width="8.6640625" style="2" bestFit="1" customWidth="1"/>
    <col min="32" max="32" width="7.5546875" style="2" customWidth="1"/>
    <col min="33" max="33" width="12.44140625" style="2" bestFit="1" customWidth="1"/>
    <col min="34" max="34" width="11.44140625" style="2"/>
    <col min="35" max="35" width="0" style="2" hidden="1" customWidth="1"/>
    <col min="36" max="16384" width="11.44140625" style="2"/>
  </cols>
  <sheetData>
    <row r="1" spans="1:42" ht="24.6" customHeight="1" x14ac:dyDescent="0.25">
      <c r="A1" s="27" t="s">
        <v>63</v>
      </c>
      <c r="B1" s="22"/>
      <c r="C1" s="61" t="s">
        <v>22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23"/>
      <c r="AE1" s="23"/>
      <c r="AF1" s="23"/>
      <c r="AG1" s="23"/>
      <c r="AP1" s="4"/>
    </row>
    <row r="2" spans="1:42" ht="14.4" customHeight="1" x14ac:dyDescent="0.25">
      <c r="A2" s="34" t="s">
        <v>0</v>
      </c>
      <c r="B2" s="24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4">
        <v>9</v>
      </c>
      <c r="K2" s="24">
        <v>10</v>
      </c>
      <c r="L2" s="17">
        <v>11</v>
      </c>
      <c r="M2" s="24">
        <v>12</v>
      </c>
      <c r="N2" s="24">
        <v>13</v>
      </c>
      <c r="O2" s="24">
        <v>14</v>
      </c>
      <c r="P2" s="24">
        <v>15</v>
      </c>
      <c r="Q2" s="24">
        <v>16</v>
      </c>
      <c r="R2" s="24">
        <v>17</v>
      </c>
      <c r="S2" s="24">
        <v>18</v>
      </c>
      <c r="T2" s="24">
        <v>19</v>
      </c>
      <c r="U2" s="24">
        <v>20</v>
      </c>
      <c r="V2" s="24">
        <v>21</v>
      </c>
      <c r="W2" s="24">
        <v>22</v>
      </c>
      <c r="X2" s="24">
        <v>23</v>
      </c>
      <c r="Y2" s="24">
        <v>24</v>
      </c>
      <c r="Z2" s="24">
        <v>25</v>
      </c>
      <c r="AA2" s="24">
        <v>26</v>
      </c>
      <c r="AB2" s="24">
        <v>27</v>
      </c>
      <c r="AC2" s="24">
        <v>28</v>
      </c>
      <c r="AD2" s="24">
        <v>29</v>
      </c>
      <c r="AE2" s="24">
        <v>30</v>
      </c>
      <c r="AF2" s="25">
        <v>31</v>
      </c>
      <c r="AG2" s="26" t="s">
        <v>61</v>
      </c>
      <c r="AH2" s="26"/>
    </row>
    <row r="3" spans="1:42" ht="14.4" customHeight="1" x14ac:dyDescent="0.25">
      <c r="A3" s="28" t="s">
        <v>30</v>
      </c>
      <c r="B3" s="24">
        <v>0</v>
      </c>
      <c r="C3" s="24">
        <v>0</v>
      </c>
      <c r="D3" s="26">
        <v>2</v>
      </c>
      <c r="E3" s="26">
        <v>3</v>
      </c>
      <c r="F3" s="26">
        <v>1</v>
      </c>
      <c r="G3" s="26">
        <v>2</v>
      </c>
      <c r="H3" s="26">
        <v>3</v>
      </c>
      <c r="I3" s="26">
        <v>3</v>
      </c>
      <c r="J3" s="26">
        <v>1</v>
      </c>
      <c r="K3" s="24">
        <v>1</v>
      </c>
      <c r="L3" s="17">
        <v>0</v>
      </c>
      <c r="M3" s="24">
        <v>1</v>
      </c>
      <c r="N3" s="24">
        <v>3</v>
      </c>
      <c r="O3" s="24">
        <v>0</v>
      </c>
      <c r="P3" s="24">
        <v>3</v>
      </c>
      <c r="Q3" s="24">
        <v>3</v>
      </c>
      <c r="R3" s="24">
        <v>1</v>
      </c>
      <c r="S3" s="24">
        <v>1</v>
      </c>
      <c r="T3" s="24">
        <v>2</v>
      </c>
      <c r="U3" s="24">
        <v>3</v>
      </c>
      <c r="V3" s="24">
        <v>3</v>
      </c>
      <c r="W3" s="24">
        <v>3</v>
      </c>
      <c r="X3" s="24">
        <v>2</v>
      </c>
      <c r="Y3" s="24">
        <v>2</v>
      </c>
      <c r="Z3" s="24">
        <v>2</v>
      </c>
      <c r="AA3" s="3">
        <v>3</v>
      </c>
      <c r="AB3" s="24">
        <v>0</v>
      </c>
      <c r="AC3" s="24">
        <v>0</v>
      </c>
      <c r="AD3" s="24">
        <v>0</v>
      </c>
      <c r="AE3" s="24">
        <v>2</v>
      </c>
      <c r="AF3" s="25">
        <v>0</v>
      </c>
      <c r="AG3" s="26">
        <f>SUM(B3:AF3)</f>
        <v>50</v>
      </c>
      <c r="AH3" s="35"/>
    </row>
    <row r="4" spans="1:42" ht="14.4" customHeight="1" x14ac:dyDescent="0.25">
      <c r="A4" s="36" t="s">
        <v>27</v>
      </c>
      <c r="B4" s="24">
        <v>0</v>
      </c>
      <c r="C4" s="24">
        <v>0</v>
      </c>
      <c r="D4" s="26">
        <v>0</v>
      </c>
      <c r="E4" s="26">
        <v>1</v>
      </c>
      <c r="F4" s="26">
        <v>0</v>
      </c>
      <c r="G4" s="26">
        <v>2</v>
      </c>
      <c r="H4" s="26">
        <v>3</v>
      </c>
      <c r="I4" s="26">
        <v>0</v>
      </c>
      <c r="J4" s="26">
        <v>0</v>
      </c>
      <c r="K4" s="24">
        <v>1</v>
      </c>
      <c r="L4" s="17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1</v>
      </c>
      <c r="V4" s="24">
        <v>0</v>
      </c>
      <c r="W4" s="24">
        <v>0</v>
      </c>
      <c r="X4" s="24">
        <v>1</v>
      </c>
      <c r="Y4" s="24">
        <v>2</v>
      </c>
      <c r="Z4" s="24">
        <v>2</v>
      </c>
      <c r="AA4" s="24">
        <v>1</v>
      </c>
      <c r="AB4" s="24">
        <v>0</v>
      </c>
      <c r="AC4" s="24">
        <v>0</v>
      </c>
      <c r="AD4" s="24">
        <v>0</v>
      </c>
      <c r="AE4" s="24">
        <v>0</v>
      </c>
      <c r="AF4" s="25">
        <v>0</v>
      </c>
      <c r="AG4" s="26">
        <f t="shared" ref="AG4:AG64" si="0">SUM(B4:AF4)</f>
        <v>14</v>
      </c>
    </row>
    <row r="5" spans="1:42" ht="14.4" customHeight="1" x14ac:dyDescent="0.25">
      <c r="A5" s="37" t="s">
        <v>1</v>
      </c>
      <c r="B5" s="24">
        <v>0</v>
      </c>
      <c r="C5" s="24">
        <v>0</v>
      </c>
      <c r="D5" s="26">
        <v>0</v>
      </c>
      <c r="E5" s="16">
        <v>0</v>
      </c>
      <c r="F5" s="26">
        <v>0</v>
      </c>
      <c r="G5" s="16">
        <v>0</v>
      </c>
      <c r="H5" s="16">
        <v>0</v>
      </c>
      <c r="I5" s="26">
        <v>0</v>
      </c>
      <c r="J5" s="26">
        <v>0</v>
      </c>
      <c r="K5" s="16">
        <v>0</v>
      </c>
      <c r="L5" s="17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16">
        <v>0</v>
      </c>
      <c r="V5" s="24">
        <v>0</v>
      </c>
      <c r="W5" s="24">
        <v>0</v>
      </c>
      <c r="X5" s="16">
        <v>0</v>
      </c>
      <c r="Y5" s="16">
        <v>0</v>
      </c>
      <c r="Z5" s="16">
        <v>0</v>
      </c>
      <c r="AA5" s="16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6">
        <f t="shared" si="0"/>
        <v>0</v>
      </c>
    </row>
    <row r="6" spans="1:42" ht="14.4" customHeight="1" x14ac:dyDescent="0.25">
      <c r="A6" s="37" t="s">
        <v>2</v>
      </c>
      <c r="B6" s="24">
        <v>0</v>
      </c>
      <c r="C6" s="24">
        <v>0</v>
      </c>
      <c r="D6" s="26">
        <v>0</v>
      </c>
      <c r="E6" s="16">
        <v>0</v>
      </c>
      <c r="F6" s="26">
        <v>0</v>
      </c>
      <c r="G6" s="16">
        <v>0</v>
      </c>
      <c r="H6" s="16">
        <v>4</v>
      </c>
      <c r="I6" s="26">
        <v>0</v>
      </c>
      <c r="J6" s="26">
        <v>0</v>
      </c>
      <c r="K6" s="16">
        <v>0</v>
      </c>
      <c r="L6" s="17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16">
        <v>1</v>
      </c>
      <c r="V6" s="24">
        <v>0</v>
      </c>
      <c r="W6" s="24">
        <v>0</v>
      </c>
      <c r="X6" s="16">
        <v>1</v>
      </c>
      <c r="Y6" s="16">
        <v>2</v>
      </c>
      <c r="Z6" s="16">
        <v>3</v>
      </c>
      <c r="AA6" s="16">
        <v>1</v>
      </c>
      <c r="AB6" s="24">
        <v>0</v>
      </c>
      <c r="AC6" s="24">
        <v>0</v>
      </c>
      <c r="AD6" s="24">
        <v>0</v>
      </c>
      <c r="AE6" s="24">
        <v>0</v>
      </c>
      <c r="AF6" s="25">
        <v>0</v>
      </c>
      <c r="AG6" s="26">
        <f t="shared" si="0"/>
        <v>12</v>
      </c>
    </row>
    <row r="7" spans="1:42" ht="14.4" customHeight="1" x14ac:dyDescent="0.25">
      <c r="A7" s="38" t="s">
        <v>3</v>
      </c>
      <c r="B7" s="24">
        <v>0</v>
      </c>
      <c r="C7" s="24">
        <v>0</v>
      </c>
      <c r="D7" s="26">
        <v>0</v>
      </c>
      <c r="E7" s="47">
        <v>18000</v>
      </c>
      <c r="F7" s="26">
        <v>0</v>
      </c>
      <c r="G7" s="45">
        <v>8500</v>
      </c>
      <c r="H7" s="16">
        <v>2000</v>
      </c>
      <c r="I7" s="26">
        <v>0</v>
      </c>
      <c r="J7" s="26">
        <v>0</v>
      </c>
      <c r="K7" s="45">
        <v>35000</v>
      </c>
      <c r="L7" s="17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45">
        <v>1000</v>
      </c>
      <c r="V7" s="24">
        <v>0</v>
      </c>
      <c r="W7" s="24">
        <v>0</v>
      </c>
      <c r="X7" s="45">
        <v>0</v>
      </c>
      <c r="Y7" s="16">
        <v>15000</v>
      </c>
      <c r="Z7" s="45">
        <v>6500</v>
      </c>
      <c r="AA7" s="16">
        <v>0</v>
      </c>
      <c r="AB7" s="24">
        <v>0</v>
      </c>
      <c r="AC7" s="24">
        <v>0</v>
      </c>
      <c r="AD7" s="24">
        <v>0</v>
      </c>
      <c r="AE7" s="24">
        <v>0</v>
      </c>
      <c r="AF7" s="25">
        <v>0</v>
      </c>
      <c r="AG7" s="26">
        <f t="shared" si="0"/>
        <v>86000</v>
      </c>
    </row>
    <row r="8" spans="1:42" ht="14.4" customHeight="1" x14ac:dyDescent="0.25">
      <c r="A8" s="36" t="s">
        <v>31</v>
      </c>
      <c r="B8" s="24">
        <v>0</v>
      </c>
      <c r="C8" s="24">
        <v>0</v>
      </c>
      <c r="D8" s="26">
        <v>0</v>
      </c>
      <c r="E8" s="19">
        <v>2</v>
      </c>
      <c r="F8" s="26">
        <v>0</v>
      </c>
      <c r="G8" s="19">
        <v>2</v>
      </c>
      <c r="H8" s="19">
        <v>0</v>
      </c>
      <c r="I8" s="26">
        <v>0</v>
      </c>
      <c r="J8" s="26">
        <v>0</v>
      </c>
      <c r="K8" s="19">
        <v>1</v>
      </c>
      <c r="L8" s="17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19">
        <v>0</v>
      </c>
      <c r="V8" s="24">
        <v>0</v>
      </c>
      <c r="W8" s="24">
        <v>0</v>
      </c>
      <c r="X8" s="29">
        <v>0</v>
      </c>
      <c r="Y8" s="29">
        <v>2</v>
      </c>
      <c r="Z8" s="29">
        <v>1</v>
      </c>
      <c r="AA8" s="19">
        <v>1</v>
      </c>
      <c r="AB8" s="24">
        <v>0</v>
      </c>
      <c r="AC8" s="24">
        <v>0</v>
      </c>
      <c r="AD8" s="24">
        <v>0</v>
      </c>
      <c r="AE8" s="24">
        <v>0</v>
      </c>
      <c r="AF8" s="25">
        <v>0</v>
      </c>
      <c r="AG8" s="26">
        <f t="shared" si="0"/>
        <v>9</v>
      </c>
    </row>
    <row r="9" spans="1:42" ht="14.4" customHeight="1" x14ac:dyDescent="0.25">
      <c r="A9" s="36" t="s">
        <v>16</v>
      </c>
      <c r="B9" s="24">
        <v>0</v>
      </c>
      <c r="C9" s="24">
        <v>0</v>
      </c>
      <c r="D9" s="26">
        <v>0</v>
      </c>
      <c r="E9" s="16">
        <v>0</v>
      </c>
      <c r="F9" s="26">
        <v>0</v>
      </c>
      <c r="G9" s="16">
        <v>1</v>
      </c>
      <c r="H9" s="16">
        <v>4</v>
      </c>
      <c r="I9" s="26">
        <v>0</v>
      </c>
      <c r="J9" s="26">
        <v>0</v>
      </c>
      <c r="K9" s="16">
        <v>0</v>
      </c>
      <c r="L9" s="17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16">
        <v>1</v>
      </c>
      <c r="V9" s="24">
        <v>0</v>
      </c>
      <c r="W9" s="24">
        <v>0</v>
      </c>
      <c r="X9" s="16">
        <v>1</v>
      </c>
      <c r="Y9" s="16">
        <v>2</v>
      </c>
      <c r="Z9" s="16">
        <v>1</v>
      </c>
      <c r="AA9" s="16">
        <v>0</v>
      </c>
      <c r="AB9" s="24">
        <v>0</v>
      </c>
      <c r="AC9" s="24">
        <v>0</v>
      </c>
      <c r="AD9" s="24">
        <v>0</v>
      </c>
      <c r="AE9" s="24">
        <v>0</v>
      </c>
      <c r="AF9" s="25">
        <v>0</v>
      </c>
      <c r="AG9" s="26">
        <f t="shared" si="0"/>
        <v>10</v>
      </c>
    </row>
    <row r="10" spans="1:42" ht="14.4" customHeight="1" x14ac:dyDescent="0.25">
      <c r="A10" s="36" t="s">
        <v>32</v>
      </c>
      <c r="B10" s="24">
        <v>0</v>
      </c>
      <c r="C10" s="24">
        <v>0</v>
      </c>
      <c r="D10" s="26">
        <v>0</v>
      </c>
      <c r="E10" s="16">
        <v>0</v>
      </c>
      <c r="F10" s="26">
        <v>0</v>
      </c>
      <c r="G10" s="16">
        <v>0</v>
      </c>
      <c r="H10" s="16">
        <v>0</v>
      </c>
      <c r="I10" s="26">
        <v>0</v>
      </c>
      <c r="J10" s="26">
        <v>0</v>
      </c>
      <c r="K10" s="16">
        <v>0</v>
      </c>
      <c r="L10" s="17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16">
        <v>0</v>
      </c>
      <c r="V10" s="24">
        <v>0</v>
      </c>
      <c r="W10" s="24">
        <v>0</v>
      </c>
      <c r="X10" s="16">
        <v>0</v>
      </c>
      <c r="Y10" s="16"/>
      <c r="Z10" s="16">
        <v>1</v>
      </c>
      <c r="AA10" s="16">
        <v>0</v>
      </c>
      <c r="AB10" s="24">
        <v>0</v>
      </c>
      <c r="AC10" s="24">
        <v>0</v>
      </c>
      <c r="AD10" s="24">
        <v>0</v>
      </c>
      <c r="AE10" s="24">
        <v>0</v>
      </c>
      <c r="AF10" s="25">
        <v>0</v>
      </c>
      <c r="AG10" s="26">
        <f t="shared" si="0"/>
        <v>1</v>
      </c>
    </row>
    <row r="11" spans="1:42" ht="14.4" customHeight="1" x14ac:dyDescent="0.25">
      <c r="A11" s="36" t="s">
        <v>21</v>
      </c>
      <c r="B11" s="24">
        <v>0</v>
      </c>
      <c r="C11" s="24">
        <v>0</v>
      </c>
      <c r="D11" s="16">
        <v>1</v>
      </c>
      <c r="E11" s="16">
        <v>2</v>
      </c>
      <c r="F11" s="26">
        <v>0</v>
      </c>
      <c r="G11" s="16">
        <v>2</v>
      </c>
      <c r="H11" s="16">
        <v>3</v>
      </c>
      <c r="I11" s="26">
        <v>0</v>
      </c>
      <c r="J11" s="26">
        <v>0</v>
      </c>
      <c r="K11" s="16">
        <v>1</v>
      </c>
      <c r="L11" s="17">
        <v>0</v>
      </c>
      <c r="M11" s="16">
        <v>1</v>
      </c>
      <c r="N11" s="16">
        <v>2</v>
      </c>
      <c r="O11" s="24">
        <v>0</v>
      </c>
      <c r="P11" s="16">
        <v>2</v>
      </c>
      <c r="Q11" s="24">
        <v>0</v>
      </c>
      <c r="R11" s="24">
        <v>0</v>
      </c>
      <c r="S11" s="24">
        <v>0</v>
      </c>
      <c r="T11" s="16">
        <v>1</v>
      </c>
      <c r="U11" s="16">
        <v>1</v>
      </c>
      <c r="V11" s="16">
        <v>1</v>
      </c>
      <c r="W11" s="16">
        <v>1</v>
      </c>
      <c r="X11" s="16">
        <v>2</v>
      </c>
      <c r="Y11" s="16">
        <v>2</v>
      </c>
      <c r="Z11" s="16">
        <v>2</v>
      </c>
      <c r="AA11" s="16">
        <v>2</v>
      </c>
      <c r="AB11" s="24">
        <v>0</v>
      </c>
      <c r="AC11" s="24">
        <v>0</v>
      </c>
      <c r="AD11" s="24">
        <v>0</v>
      </c>
      <c r="AE11" s="16">
        <v>1</v>
      </c>
      <c r="AF11" s="25">
        <v>0</v>
      </c>
      <c r="AG11" s="26">
        <f t="shared" si="0"/>
        <v>27</v>
      </c>
    </row>
    <row r="12" spans="1:42" ht="14.4" customHeight="1" x14ac:dyDescent="0.25">
      <c r="A12" s="36" t="s">
        <v>13</v>
      </c>
      <c r="B12" s="24">
        <v>0</v>
      </c>
      <c r="C12" s="24">
        <v>0</v>
      </c>
      <c r="D12" s="16">
        <v>0</v>
      </c>
      <c r="E12" s="16">
        <v>0</v>
      </c>
      <c r="F12" s="16">
        <v>1</v>
      </c>
      <c r="G12" s="16">
        <v>0</v>
      </c>
      <c r="H12" s="16">
        <v>0</v>
      </c>
      <c r="I12" s="26">
        <v>0</v>
      </c>
      <c r="J12" s="26">
        <v>0</v>
      </c>
      <c r="K12" s="16">
        <v>0</v>
      </c>
      <c r="L12" s="17">
        <v>0</v>
      </c>
      <c r="M12" s="16">
        <v>0</v>
      </c>
      <c r="N12" s="16">
        <v>0</v>
      </c>
      <c r="O12" s="24">
        <v>0</v>
      </c>
      <c r="P12" s="16">
        <v>0</v>
      </c>
      <c r="Q12" s="24">
        <v>0</v>
      </c>
      <c r="R12" s="24">
        <v>0</v>
      </c>
      <c r="S12" s="24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24">
        <v>0</v>
      </c>
      <c r="AC12" s="24">
        <v>0</v>
      </c>
      <c r="AD12" s="24">
        <v>0</v>
      </c>
      <c r="AE12" s="16">
        <v>0</v>
      </c>
      <c r="AF12" s="25">
        <v>0</v>
      </c>
      <c r="AG12" s="26">
        <f t="shared" si="0"/>
        <v>1</v>
      </c>
    </row>
    <row r="13" spans="1:42" ht="14.4" customHeight="1" thickBot="1" x14ac:dyDescent="0.3">
      <c r="A13" s="36" t="s">
        <v>33</v>
      </c>
      <c r="B13" s="24">
        <v>0</v>
      </c>
      <c r="C13" s="24">
        <v>0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26">
        <v>0</v>
      </c>
      <c r="J13" s="26">
        <v>0</v>
      </c>
      <c r="K13" s="16">
        <v>0</v>
      </c>
      <c r="L13" s="17">
        <v>0</v>
      </c>
      <c r="M13" s="16">
        <v>0</v>
      </c>
      <c r="N13" s="16">
        <v>0</v>
      </c>
      <c r="O13" s="24">
        <v>0</v>
      </c>
      <c r="P13" s="16">
        <v>0</v>
      </c>
      <c r="Q13" s="24">
        <v>0</v>
      </c>
      <c r="R13" s="24">
        <v>0</v>
      </c>
      <c r="S13" s="24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1</v>
      </c>
      <c r="AC13" s="24">
        <v>0</v>
      </c>
      <c r="AD13" s="24">
        <v>0</v>
      </c>
      <c r="AE13" s="16">
        <v>0</v>
      </c>
      <c r="AF13" s="25">
        <v>0</v>
      </c>
      <c r="AG13" s="26">
        <f t="shared" si="0"/>
        <v>2</v>
      </c>
      <c r="AI13" s="5">
        <f>SUM(D13:L13,N13:V13,X13:AG13)</f>
        <v>4</v>
      </c>
    </row>
    <row r="14" spans="1:42" ht="14.4" customHeight="1" thickTop="1" x14ac:dyDescent="0.25">
      <c r="A14" s="36" t="s">
        <v>34</v>
      </c>
      <c r="B14" s="16">
        <v>1</v>
      </c>
      <c r="C14" s="24">
        <v>0</v>
      </c>
      <c r="D14" s="16">
        <v>0</v>
      </c>
      <c r="E14" s="16">
        <v>0</v>
      </c>
      <c r="F14" s="16">
        <v>0</v>
      </c>
      <c r="G14" s="16">
        <v>2</v>
      </c>
      <c r="H14" s="16">
        <v>0</v>
      </c>
      <c r="I14" s="26">
        <v>0</v>
      </c>
      <c r="J14" s="26">
        <v>0</v>
      </c>
      <c r="K14" s="16">
        <v>0</v>
      </c>
      <c r="L14" s="17">
        <v>0</v>
      </c>
      <c r="M14" s="16">
        <v>0</v>
      </c>
      <c r="N14" s="16">
        <v>2</v>
      </c>
      <c r="O14" s="16">
        <v>1</v>
      </c>
      <c r="P14" s="16">
        <v>0</v>
      </c>
      <c r="Q14" s="24">
        <v>0</v>
      </c>
      <c r="R14" s="24">
        <v>0</v>
      </c>
      <c r="S14" s="24">
        <v>0</v>
      </c>
      <c r="T14" s="16">
        <v>0</v>
      </c>
      <c r="U14" s="16">
        <v>1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2</v>
      </c>
      <c r="AC14" s="24">
        <v>0</v>
      </c>
      <c r="AD14" s="24">
        <v>0</v>
      </c>
      <c r="AE14" s="16">
        <v>0</v>
      </c>
      <c r="AF14" s="25">
        <v>0</v>
      </c>
      <c r="AG14" s="26">
        <f t="shared" si="0"/>
        <v>9</v>
      </c>
      <c r="AI14" s="8"/>
    </row>
    <row r="15" spans="1:42" ht="14.4" customHeight="1" x14ac:dyDescent="0.25">
      <c r="A15" s="36" t="s">
        <v>35</v>
      </c>
      <c r="B15" s="16">
        <v>0</v>
      </c>
      <c r="C15" s="16">
        <v>1</v>
      </c>
      <c r="D15" s="16">
        <v>0</v>
      </c>
      <c r="E15" s="16">
        <v>1</v>
      </c>
      <c r="F15" s="16">
        <v>0</v>
      </c>
      <c r="G15" s="16">
        <v>3</v>
      </c>
      <c r="H15" s="16">
        <v>2</v>
      </c>
      <c r="I15" s="26">
        <v>0</v>
      </c>
      <c r="J15" s="26">
        <v>0</v>
      </c>
      <c r="K15" s="16">
        <v>1</v>
      </c>
      <c r="L15" s="17">
        <v>0</v>
      </c>
      <c r="M15" s="16">
        <v>0</v>
      </c>
      <c r="N15" s="16">
        <v>5</v>
      </c>
      <c r="O15" s="16">
        <v>0</v>
      </c>
      <c r="P15" s="16">
        <v>0</v>
      </c>
      <c r="Q15" s="24">
        <v>0</v>
      </c>
      <c r="R15" s="24">
        <v>0</v>
      </c>
      <c r="S15" s="24">
        <v>0</v>
      </c>
      <c r="T15" s="16">
        <v>0</v>
      </c>
      <c r="U15" s="16">
        <v>7</v>
      </c>
      <c r="V15" s="16">
        <v>1</v>
      </c>
      <c r="W15" s="16">
        <v>0</v>
      </c>
      <c r="X15" s="16">
        <v>1</v>
      </c>
      <c r="Y15" s="16">
        <v>0</v>
      </c>
      <c r="Z15" s="16">
        <v>1</v>
      </c>
      <c r="AA15" s="16">
        <v>0</v>
      </c>
      <c r="AB15" s="16">
        <v>2</v>
      </c>
      <c r="AC15" s="16">
        <v>1</v>
      </c>
      <c r="AD15" s="24">
        <v>0</v>
      </c>
      <c r="AE15" s="16">
        <v>0</v>
      </c>
      <c r="AF15" s="18">
        <v>1</v>
      </c>
      <c r="AG15" s="26">
        <f t="shared" si="0"/>
        <v>27</v>
      </c>
      <c r="AI15" s="8"/>
    </row>
    <row r="16" spans="1:42" ht="14.4" customHeight="1" x14ac:dyDescent="0.25">
      <c r="A16" s="36" t="s">
        <v>18</v>
      </c>
      <c r="B16" s="16">
        <v>1</v>
      </c>
      <c r="C16" s="16">
        <v>1</v>
      </c>
      <c r="D16" s="16">
        <v>0</v>
      </c>
      <c r="E16" s="18">
        <v>2</v>
      </c>
      <c r="F16" s="16">
        <v>0</v>
      </c>
      <c r="G16" s="16">
        <v>3</v>
      </c>
      <c r="H16" s="16">
        <v>2</v>
      </c>
      <c r="I16" s="26">
        <v>0</v>
      </c>
      <c r="J16" s="26">
        <v>0</v>
      </c>
      <c r="K16" s="16">
        <v>1</v>
      </c>
      <c r="L16" s="17">
        <v>0</v>
      </c>
      <c r="M16" s="16">
        <v>0</v>
      </c>
      <c r="N16" s="16">
        <v>5</v>
      </c>
      <c r="O16" s="16">
        <v>0</v>
      </c>
      <c r="P16" s="16">
        <v>0</v>
      </c>
      <c r="Q16" s="24">
        <v>0</v>
      </c>
      <c r="R16" s="24">
        <v>0</v>
      </c>
      <c r="S16" s="24">
        <v>0</v>
      </c>
      <c r="T16" s="16">
        <v>0</v>
      </c>
      <c r="U16" s="16">
        <v>6</v>
      </c>
      <c r="V16" s="16">
        <v>1</v>
      </c>
      <c r="W16" s="16">
        <v>0</v>
      </c>
      <c r="X16" s="16">
        <v>1</v>
      </c>
      <c r="Y16" s="16">
        <v>0</v>
      </c>
      <c r="Z16" s="16">
        <v>1</v>
      </c>
      <c r="AA16" s="16">
        <v>0</v>
      </c>
      <c r="AB16" s="16">
        <v>2</v>
      </c>
      <c r="AC16" s="16">
        <v>1</v>
      </c>
      <c r="AD16" s="24">
        <v>0</v>
      </c>
      <c r="AE16" s="16">
        <v>0</v>
      </c>
      <c r="AF16" s="18">
        <v>1</v>
      </c>
      <c r="AG16" s="26">
        <f t="shared" si="0"/>
        <v>28</v>
      </c>
      <c r="AI16" s="6">
        <f>SUM(D16:L16,N16:V16,X16:AG16)</f>
        <v>54</v>
      </c>
    </row>
    <row r="17" spans="1:36" ht="14.4" customHeight="1" x14ac:dyDescent="0.25">
      <c r="A17" s="36" t="s">
        <v>14</v>
      </c>
      <c r="B17" s="16">
        <v>0</v>
      </c>
      <c r="C17" s="16">
        <v>0</v>
      </c>
      <c r="D17" s="16">
        <v>0</v>
      </c>
      <c r="E17" s="18">
        <v>0</v>
      </c>
      <c r="F17" s="16">
        <v>1</v>
      </c>
      <c r="G17" s="16">
        <v>1</v>
      </c>
      <c r="H17" s="16">
        <v>0</v>
      </c>
      <c r="I17" s="26">
        <v>0</v>
      </c>
      <c r="J17" s="26">
        <v>0</v>
      </c>
      <c r="K17" s="16">
        <v>0</v>
      </c>
      <c r="L17" s="17">
        <v>0</v>
      </c>
      <c r="M17" s="16">
        <v>1</v>
      </c>
      <c r="N17" s="16">
        <v>1</v>
      </c>
      <c r="O17" s="16">
        <v>0</v>
      </c>
      <c r="P17" s="16">
        <v>0</v>
      </c>
      <c r="Q17" s="24">
        <v>0</v>
      </c>
      <c r="R17" s="24">
        <v>0</v>
      </c>
      <c r="S17" s="24">
        <v>0</v>
      </c>
      <c r="T17" s="16">
        <v>1</v>
      </c>
      <c r="U17" s="16">
        <v>1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1</v>
      </c>
      <c r="AB17" s="16">
        <v>1</v>
      </c>
      <c r="AC17" s="16">
        <v>0</v>
      </c>
      <c r="AD17" s="24">
        <v>0</v>
      </c>
      <c r="AE17" s="16">
        <v>0</v>
      </c>
      <c r="AF17" s="18">
        <v>0</v>
      </c>
      <c r="AG17" s="26">
        <f t="shared" si="0"/>
        <v>8</v>
      </c>
      <c r="AI17" s="7">
        <f>SUM(D17:L17,N17:V17,X17:AG17)</f>
        <v>15</v>
      </c>
    </row>
    <row r="18" spans="1:36" ht="14.4" customHeight="1" thickBot="1" x14ac:dyDescent="0.3">
      <c r="A18" s="36" t="s">
        <v>6</v>
      </c>
      <c r="B18" s="16">
        <v>16</v>
      </c>
      <c r="C18" s="16">
        <v>4</v>
      </c>
      <c r="D18" s="16">
        <v>10</v>
      </c>
      <c r="E18" s="18">
        <v>0</v>
      </c>
      <c r="F18" s="16">
        <v>2</v>
      </c>
      <c r="G18" s="16">
        <v>11</v>
      </c>
      <c r="H18" s="16">
        <v>9</v>
      </c>
      <c r="I18" s="16">
        <v>3</v>
      </c>
      <c r="J18" s="16">
        <v>4</v>
      </c>
      <c r="K18" s="16">
        <v>0</v>
      </c>
      <c r="L18" s="16">
        <v>4</v>
      </c>
      <c r="M18" s="16">
        <v>7</v>
      </c>
      <c r="N18" s="16">
        <v>9</v>
      </c>
      <c r="O18" s="16">
        <v>2</v>
      </c>
      <c r="P18" s="16">
        <v>13</v>
      </c>
      <c r="Q18" s="16">
        <v>23</v>
      </c>
      <c r="R18" s="16">
        <v>17</v>
      </c>
      <c r="S18" s="16">
        <v>17</v>
      </c>
      <c r="T18" s="16">
        <v>21</v>
      </c>
      <c r="U18" s="16">
        <v>13</v>
      </c>
      <c r="V18" s="16">
        <v>1</v>
      </c>
      <c r="W18" s="16">
        <v>0</v>
      </c>
      <c r="X18" s="16">
        <v>1</v>
      </c>
      <c r="Y18" s="16">
        <v>2</v>
      </c>
      <c r="Z18" s="16">
        <v>0</v>
      </c>
      <c r="AA18" s="16">
        <v>13</v>
      </c>
      <c r="AB18" s="16">
        <v>2</v>
      </c>
      <c r="AC18" s="16">
        <v>3</v>
      </c>
      <c r="AD18" s="16">
        <v>8</v>
      </c>
      <c r="AE18" s="16">
        <v>7</v>
      </c>
      <c r="AF18" s="18">
        <v>2</v>
      </c>
      <c r="AG18" s="26">
        <f t="shared" si="0"/>
        <v>224</v>
      </c>
      <c r="AI18" s="8"/>
    </row>
    <row r="19" spans="1:36" ht="14.4" customHeight="1" thickTop="1" x14ac:dyDescent="0.25">
      <c r="A19" s="36" t="s">
        <v>7</v>
      </c>
      <c r="B19" s="16">
        <v>1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16">
        <v>1</v>
      </c>
      <c r="O19" s="16">
        <v>0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1</v>
      </c>
      <c r="AB19" s="16">
        <v>0</v>
      </c>
      <c r="AC19" s="16">
        <v>0</v>
      </c>
      <c r="AD19" s="16">
        <v>1</v>
      </c>
      <c r="AE19" s="16">
        <v>1</v>
      </c>
      <c r="AF19" s="18">
        <v>0</v>
      </c>
      <c r="AG19" s="26">
        <f t="shared" si="0"/>
        <v>16</v>
      </c>
      <c r="AI19" s="9">
        <f t="shared" ref="AI19:AI48" si="1">SUM(D19:L19,N19:V19,X19:AG19)</f>
        <v>29</v>
      </c>
    </row>
    <row r="20" spans="1:36" ht="14.4" customHeight="1" thickBot="1" x14ac:dyDescent="0.3">
      <c r="A20" s="36" t="s">
        <v>77</v>
      </c>
      <c r="B20" s="16">
        <v>5</v>
      </c>
      <c r="C20" s="16">
        <v>10</v>
      </c>
      <c r="D20" s="16">
        <v>6</v>
      </c>
      <c r="E20" s="16">
        <v>0</v>
      </c>
      <c r="F20" s="16">
        <v>0</v>
      </c>
      <c r="G20" s="16">
        <v>3</v>
      </c>
      <c r="H20" s="16">
        <v>6</v>
      </c>
      <c r="I20" s="16">
        <v>2</v>
      </c>
      <c r="J20" s="16">
        <v>1</v>
      </c>
      <c r="K20" s="16">
        <v>0</v>
      </c>
      <c r="L20" s="16">
        <v>4</v>
      </c>
      <c r="M20" s="16">
        <v>3</v>
      </c>
      <c r="N20" s="16">
        <v>5</v>
      </c>
      <c r="O20" s="16">
        <v>1</v>
      </c>
      <c r="P20" s="16">
        <v>2</v>
      </c>
      <c r="Q20" s="16">
        <v>13</v>
      </c>
      <c r="R20" s="16">
        <v>9</v>
      </c>
      <c r="S20" s="16">
        <v>10</v>
      </c>
      <c r="T20" s="16">
        <v>13</v>
      </c>
      <c r="U20" s="16">
        <v>6</v>
      </c>
      <c r="V20" s="16">
        <v>1</v>
      </c>
      <c r="W20" s="16">
        <v>0</v>
      </c>
      <c r="X20" s="16">
        <v>0</v>
      </c>
      <c r="Y20" s="16">
        <v>4</v>
      </c>
      <c r="Z20" s="16">
        <v>0</v>
      </c>
      <c r="AA20" s="16">
        <v>5</v>
      </c>
      <c r="AB20" s="16">
        <v>2</v>
      </c>
      <c r="AC20" s="16">
        <v>1</v>
      </c>
      <c r="AD20" s="16">
        <v>5</v>
      </c>
      <c r="AE20" s="16">
        <v>3</v>
      </c>
      <c r="AF20" s="18">
        <v>1</v>
      </c>
      <c r="AG20" s="26">
        <f t="shared" si="0"/>
        <v>121</v>
      </c>
      <c r="AI20" s="10">
        <f t="shared" si="1"/>
        <v>224</v>
      </c>
    </row>
    <row r="21" spans="1:36" ht="14.4" customHeight="1" thickTop="1" x14ac:dyDescent="0.25">
      <c r="A21" s="36" t="s">
        <v>8</v>
      </c>
      <c r="B21" s="16">
        <v>0</v>
      </c>
      <c r="C21" s="16">
        <v>8</v>
      </c>
      <c r="D21" s="16">
        <v>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7</v>
      </c>
      <c r="R21" s="16">
        <v>11</v>
      </c>
      <c r="S21" s="16">
        <v>0</v>
      </c>
      <c r="T21" s="16">
        <v>0</v>
      </c>
      <c r="U21" s="16">
        <v>0</v>
      </c>
      <c r="V21" s="16">
        <v>0</v>
      </c>
      <c r="W21" s="16">
        <v>6</v>
      </c>
      <c r="X21" s="16">
        <v>0</v>
      </c>
      <c r="Y21" s="16">
        <v>10</v>
      </c>
      <c r="Z21" s="16">
        <v>0</v>
      </c>
      <c r="AA21" s="16">
        <v>0</v>
      </c>
      <c r="AB21" s="16">
        <v>0</v>
      </c>
      <c r="AC21" s="16">
        <v>0</v>
      </c>
      <c r="AD21" s="16">
        <v>16</v>
      </c>
      <c r="AE21" s="16">
        <v>0</v>
      </c>
      <c r="AF21" s="18">
        <v>0</v>
      </c>
      <c r="AG21" s="26">
        <f t="shared" si="0"/>
        <v>63</v>
      </c>
      <c r="AI21" s="6">
        <f t="shared" si="1"/>
        <v>112</v>
      </c>
    </row>
    <row r="22" spans="1:36" ht="14.4" customHeight="1" x14ac:dyDescent="0.25">
      <c r="A22" s="36" t="s">
        <v>19</v>
      </c>
      <c r="B22" s="16">
        <v>0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1</v>
      </c>
      <c r="R22" s="16">
        <v>1</v>
      </c>
      <c r="S22" s="16">
        <v>0</v>
      </c>
      <c r="T22" s="16">
        <v>0</v>
      </c>
      <c r="U22" s="16">
        <v>0</v>
      </c>
      <c r="V22" s="16">
        <v>0</v>
      </c>
      <c r="W22" s="16">
        <v>1</v>
      </c>
      <c r="X22" s="16">
        <v>0</v>
      </c>
      <c r="Y22" s="16">
        <v>1</v>
      </c>
      <c r="Z22" s="16">
        <v>0</v>
      </c>
      <c r="AA22" s="16">
        <v>0</v>
      </c>
      <c r="AB22" s="16">
        <v>0</v>
      </c>
      <c r="AC22" s="16">
        <v>0</v>
      </c>
      <c r="AD22" s="16">
        <v>1</v>
      </c>
      <c r="AE22" s="16">
        <v>0</v>
      </c>
      <c r="AF22" s="18">
        <v>0</v>
      </c>
      <c r="AG22" s="26">
        <f t="shared" si="0"/>
        <v>7</v>
      </c>
      <c r="AI22" s="11">
        <f t="shared" si="1"/>
        <v>12</v>
      </c>
    </row>
    <row r="23" spans="1:36" ht="14.4" customHeight="1" x14ac:dyDescent="0.25">
      <c r="A23" s="36" t="s">
        <v>36</v>
      </c>
      <c r="B23" s="16">
        <v>0</v>
      </c>
      <c r="C23" s="19">
        <v>0</v>
      </c>
      <c r="D23" s="19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9">
        <v>0</v>
      </c>
      <c r="S23" s="16">
        <v>0</v>
      </c>
      <c r="T23" s="16">
        <v>0</v>
      </c>
      <c r="U23" s="16">
        <v>0</v>
      </c>
      <c r="V23" s="16">
        <v>0</v>
      </c>
      <c r="W23" s="19">
        <v>0</v>
      </c>
      <c r="X23" s="16">
        <v>0</v>
      </c>
      <c r="Y23" s="19">
        <v>0</v>
      </c>
      <c r="Z23" s="16">
        <v>0</v>
      </c>
      <c r="AA23" s="16">
        <v>0</v>
      </c>
      <c r="AB23" s="16">
        <v>0</v>
      </c>
      <c r="AC23" s="16">
        <v>0</v>
      </c>
      <c r="AD23" s="19">
        <v>0</v>
      </c>
      <c r="AE23" s="19">
        <v>0</v>
      </c>
      <c r="AF23" s="18">
        <v>0</v>
      </c>
      <c r="AG23" s="26">
        <f t="shared" si="0"/>
        <v>0</v>
      </c>
      <c r="AI23" s="11">
        <f t="shared" si="1"/>
        <v>0</v>
      </c>
    </row>
    <row r="24" spans="1:36" ht="13.8" x14ac:dyDescent="0.25">
      <c r="A24" s="36" t="s">
        <v>37</v>
      </c>
      <c r="B24" s="16">
        <v>2</v>
      </c>
      <c r="C24" s="16">
        <v>1</v>
      </c>
      <c r="D24" s="16">
        <v>0</v>
      </c>
      <c r="E24" s="16">
        <v>0</v>
      </c>
      <c r="F24" s="16">
        <v>0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6">
        <v>1</v>
      </c>
      <c r="M24" s="16">
        <v>0</v>
      </c>
      <c r="N24" s="16">
        <v>0</v>
      </c>
      <c r="O24" s="16">
        <v>0</v>
      </c>
      <c r="P24" s="16">
        <v>2</v>
      </c>
      <c r="Q24" s="16">
        <v>4</v>
      </c>
      <c r="R24" s="16">
        <v>1</v>
      </c>
      <c r="S24" s="16">
        <v>1</v>
      </c>
      <c r="T24" s="16">
        <v>0</v>
      </c>
      <c r="U24" s="16">
        <v>2</v>
      </c>
      <c r="V24" s="16">
        <v>0</v>
      </c>
      <c r="W24" s="16">
        <v>0</v>
      </c>
      <c r="X24" s="16">
        <v>1</v>
      </c>
      <c r="Y24" s="16">
        <v>1</v>
      </c>
      <c r="Z24" s="16">
        <v>0</v>
      </c>
      <c r="AA24" s="16">
        <v>0</v>
      </c>
      <c r="AB24" s="16">
        <v>1</v>
      </c>
      <c r="AC24" s="16">
        <v>0</v>
      </c>
      <c r="AD24" s="16">
        <v>0</v>
      </c>
      <c r="AE24" s="16">
        <v>2</v>
      </c>
      <c r="AF24" s="18">
        <v>1</v>
      </c>
      <c r="AG24" s="26">
        <f t="shared" si="0"/>
        <v>21</v>
      </c>
      <c r="AI24" s="11">
        <f t="shared" si="1"/>
        <v>39</v>
      </c>
    </row>
    <row r="25" spans="1:36" ht="13.8" x14ac:dyDescent="0.25">
      <c r="A25" s="36" t="s">
        <v>38</v>
      </c>
      <c r="B25" s="19">
        <v>5</v>
      </c>
      <c r="C25" s="19">
        <v>3</v>
      </c>
      <c r="D25" s="19">
        <v>5</v>
      </c>
      <c r="E25" s="19">
        <v>4</v>
      </c>
      <c r="F25" s="19">
        <v>3</v>
      </c>
      <c r="G25" s="19">
        <v>1</v>
      </c>
      <c r="H25" s="19">
        <v>2</v>
      </c>
      <c r="I25" s="19">
        <v>4</v>
      </c>
      <c r="J25" s="19">
        <v>1</v>
      </c>
      <c r="K25" s="19">
        <v>11</v>
      </c>
      <c r="L25" s="19">
        <v>3</v>
      </c>
      <c r="M25" s="19">
        <v>3</v>
      </c>
      <c r="N25" s="19">
        <v>5</v>
      </c>
      <c r="O25" s="19">
        <v>3</v>
      </c>
      <c r="P25" s="19">
        <v>2</v>
      </c>
      <c r="Q25" s="19">
        <v>2</v>
      </c>
      <c r="R25" s="19">
        <v>4</v>
      </c>
      <c r="S25" s="19">
        <v>3</v>
      </c>
      <c r="T25" s="18">
        <v>7</v>
      </c>
      <c r="U25" s="19">
        <v>5</v>
      </c>
      <c r="V25" s="19">
        <v>1</v>
      </c>
      <c r="W25" s="19">
        <v>7</v>
      </c>
      <c r="X25" s="19">
        <v>1</v>
      </c>
      <c r="Y25" s="19">
        <v>6</v>
      </c>
      <c r="Z25" s="19">
        <v>1</v>
      </c>
      <c r="AA25" s="19">
        <v>2</v>
      </c>
      <c r="AB25" s="19">
        <v>2</v>
      </c>
      <c r="AC25" s="19">
        <v>4</v>
      </c>
      <c r="AD25" s="19">
        <v>3</v>
      </c>
      <c r="AE25" s="19">
        <v>4</v>
      </c>
      <c r="AF25" s="18">
        <v>3</v>
      </c>
      <c r="AG25" s="26">
        <f t="shared" si="0"/>
        <v>110</v>
      </c>
      <c r="AI25" s="2">
        <f t="shared" si="1"/>
        <v>202</v>
      </c>
    </row>
    <row r="26" spans="1:36" ht="14.4" customHeight="1" x14ac:dyDescent="0.25">
      <c r="A26" s="36" t="s">
        <v>39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1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8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8">
        <v>0</v>
      </c>
      <c r="AG26" s="26">
        <f t="shared" si="0"/>
        <v>1</v>
      </c>
      <c r="AI26" s="2">
        <f t="shared" si="1"/>
        <v>1</v>
      </c>
    </row>
    <row r="27" spans="1:36" ht="14.4" customHeight="1" x14ac:dyDescent="0.25">
      <c r="A27" s="36" t="s">
        <v>40</v>
      </c>
      <c r="B27" s="16">
        <v>3</v>
      </c>
      <c r="C27" s="16">
        <v>9</v>
      </c>
      <c r="D27" s="16">
        <v>6</v>
      </c>
      <c r="E27" s="19">
        <v>0</v>
      </c>
      <c r="F27" s="19">
        <v>0</v>
      </c>
      <c r="G27" s="16">
        <v>3</v>
      </c>
      <c r="H27" s="16">
        <v>3</v>
      </c>
      <c r="I27" s="16">
        <v>1</v>
      </c>
      <c r="J27" s="16">
        <v>1</v>
      </c>
      <c r="K27" s="16">
        <v>1</v>
      </c>
      <c r="L27" s="16">
        <v>2</v>
      </c>
      <c r="M27" s="16">
        <v>4</v>
      </c>
      <c r="N27" s="16">
        <v>4</v>
      </c>
      <c r="O27" s="16">
        <v>1</v>
      </c>
      <c r="P27" s="16">
        <v>2</v>
      </c>
      <c r="Q27" s="16">
        <v>14</v>
      </c>
      <c r="R27" s="16">
        <v>8</v>
      </c>
      <c r="S27" s="16">
        <v>10</v>
      </c>
      <c r="T27" s="18">
        <v>13</v>
      </c>
      <c r="U27" s="16">
        <v>6</v>
      </c>
      <c r="V27" s="16">
        <v>1</v>
      </c>
      <c r="W27" s="19">
        <v>0</v>
      </c>
      <c r="X27" s="19">
        <v>0</v>
      </c>
      <c r="Y27" s="16">
        <v>4</v>
      </c>
      <c r="Z27" s="16">
        <v>2</v>
      </c>
      <c r="AA27" s="16">
        <v>4</v>
      </c>
      <c r="AB27" s="16">
        <v>2</v>
      </c>
      <c r="AC27" s="16">
        <v>1</v>
      </c>
      <c r="AD27" s="16">
        <v>5</v>
      </c>
      <c r="AE27" s="16">
        <v>3</v>
      </c>
      <c r="AF27" s="18">
        <v>1</v>
      </c>
      <c r="AG27" s="26">
        <f t="shared" si="0"/>
        <v>114</v>
      </c>
      <c r="AI27" s="2">
        <f t="shared" si="1"/>
        <v>212</v>
      </c>
    </row>
    <row r="28" spans="1:36" ht="14.4" customHeight="1" x14ac:dyDescent="0.25">
      <c r="A28" s="36" t="s">
        <v>41</v>
      </c>
      <c r="B28" s="16">
        <v>0</v>
      </c>
      <c r="C28" s="16">
        <v>0</v>
      </c>
      <c r="D28" s="16">
        <v>1</v>
      </c>
      <c r="E28" s="19">
        <v>0</v>
      </c>
      <c r="F28" s="19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8">
        <v>2</v>
      </c>
      <c r="U28" s="16">
        <v>0</v>
      </c>
      <c r="V28" s="16">
        <v>0</v>
      </c>
      <c r="W28" s="19">
        <v>0</v>
      </c>
      <c r="X28" s="19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1</v>
      </c>
      <c r="AF28" s="18">
        <v>0</v>
      </c>
      <c r="AG28" s="26">
        <f t="shared" si="0"/>
        <v>4</v>
      </c>
      <c r="AI28" s="2">
        <f t="shared" si="1"/>
        <v>8</v>
      </c>
    </row>
    <row r="29" spans="1:36" ht="14.4" customHeight="1" x14ac:dyDescent="0.25">
      <c r="A29" s="36" t="s">
        <v>76</v>
      </c>
      <c r="B29" s="16">
        <v>1</v>
      </c>
      <c r="C29" s="16">
        <v>1</v>
      </c>
      <c r="D29" s="16">
        <v>2</v>
      </c>
      <c r="E29" s="19">
        <v>0</v>
      </c>
      <c r="F29" s="19">
        <v>0</v>
      </c>
      <c r="G29" s="16">
        <v>1</v>
      </c>
      <c r="H29" s="16">
        <v>2</v>
      </c>
      <c r="I29" s="16">
        <v>1</v>
      </c>
      <c r="J29" s="16">
        <v>0</v>
      </c>
      <c r="K29" s="16">
        <v>0</v>
      </c>
      <c r="L29" s="16">
        <v>3</v>
      </c>
      <c r="M29" s="16">
        <v>1</v>
      </c>
      <c r="N29" s="16">
        <v>3</v>
      </c>
      <c r="O29" s="16">
        <v>1</v>
      </c>
      <c r="P29" s="16">
        <v>0</v>
      </c>
      <c r="Q29" s="16">
        <v>1</v>
      </c>
      <c r="R29" s="16">
        <v>1</v>
      </c>
      <c r="S29" s="16">
        <v>2</v>
      </c>
      <c r="T29" s="16">
        <v>3</v>
      </c>
      <c r="U29" s="16">
        <v>1</v>
      </c>
      <c r="V29" s="16">
        <v>2</v>
      </c>
      <c r="W29" s="19">
        <v>0</v>
      </c>
      <c r="X29" s="19">
        <v>0</v>
      </c>
      <c r="Y29" s="16">
        <v>1</v>
      </c>
      <c r="Z29" s="16">
        <v>0</v>
      </c>
      <c r="AA29" s="16">
        <v>0</v>
      </c>
      <c r="AB29" s="16">
        <v>1</v>
      </c>
      <c r="AC29" s="16">
        <v>0</v>
      </c>
      <c r="AD29" s="16">
        <v>0</v>
      </c>
      <c r="AE29" s="16">
        <v>0</v>
      </c>
      <c r="AF29" s="18">
        <v>0</v>
      </c>
      <c r="AG29" s="26">
        <f t="shared" si="0"/>
        <v>28</v>
      </c>
      <c r="AI29" s="2">
        <f t="shared" si="1"/>
        <v>53</v>
      </c>
    </row>
    <row r="30" spans="1:36" ht="14.4" customHeight="1" x14ac:dyDescent="0.25">
      <c r="A30" s="36" t="s">
        <v>42</v>
      </c>
      <c r="B30" s="19">
        <v>0</v>
      </c>
      <c r="C30" s="19">
        <v>0</v>
      </c>
      <c r="D30" s="16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6">
        <v>0</v>
      </c>
      <c r="K30" s="16">
        <v>0</v>
      </c>
      <c r="L30" s="19">
        <v>0</v>
      </c>
      <c r="M30" s="19">
        <v>0</v>
      </c>
      <c r="N30" s="19">
        <v>0</v>
      </c>
      <c r="O30" s="19">
        <v>0</v>
      </c>
      <c r="P30" s="16">
        <v>0</v>
      </c>
      <c r="Q30" s="19">
        <v>0</v>
      </c>
      <c r="R30" s="19">
        <v>0</v>
      </c>
      <c r="S30" s="19">
        <v>0</v>
      </c>
      <c r="T30" s="18">
        <v>0</v>
      </c>
      <c r="U30" s="19">
        <v>0</v>
      </c>
      <c r="V30" s="18">
        <v>0</v>
      </c>
      <c r="W30" s="19">
        <v>0</v>
      </c>
      <c r="X30" s="19">
        <v>0</v>
      </c>
      <c r="Y30" s="19">
        <v>0</v>
      </c>
      <c r="Z30" s="16">
        <v>0</v>
      </c>
      <c r="AA30" s="16">
        <v>0</v>
      </c>
      <c r="AB30" s="19">
        <v>0</v>
      </c>
      <c r="AC30" s="16">
        <v>0</v>
      </c>
      <c r="AD30" s="16">
        <v>0</v>
      </c>
      <c r="AE30" s="19">
        <v>0</v>
      </c>
      <c r="AF30" s="18">
        <v>0</v>
      </c>
      <c r="AG30" s="26">
        <f t="shared" si="0"/>
        <v>0</v>
      </c>
      <c r="AI30" s="2">
        <f t="shared" si="1"/>
        <v>0</v>
      </c>
    </row>
    <row r="31" spans="1:36" ht="14.4" customHeight="1" x14ac:dyDescent="0.25">
      <c r="A31" s="36" t="s">
        <v>43</v>
      </c>
      <c r="B31" s="19">
        <v>0</v>
      </c>
      <c r="C31" s="19">
        <v>0</v>
      </c>
      <c r="D31" s="30">
        <v>0</v>
      </c>
      <c r="E31" s="19">
        <v>0</v>
      </c>
      <c r="F31" s="19">
        <v>0</v>
      </c>
      <c r="G31" s="19">
        <v>0</v>
      </c>
      <c r="H31" s="29">
        <v>0</v>
      </c>
      <c r="I31" s="19">
        <v>0</v>
      </c>
      <c r="J31" s="16">
        <v>0</v>
      </c>
      <c r="K31" s="16">
        <v>0</v>
      </c>
      <c r="L31" s="29">
        <v>0</v>
      </c>
      <c r="M31" s="19">
        <v>0</v>
      </c>
      <c r="N31" s="19">
        <v>0</v>
      </c>
      <c r="O31" s="19">
        <v>0</v>
      </c>
      <c r="P31" s="16">
        <v>0</v>
      </c>
      <c r="Q31" s="29">
        <v>0</v>
      </c>
      <c r="R31" s="29">
        <v>0</v>
      </c>
      <c r="S31" s="19">
        <v>0</v>
      </c>
      <c r="T31" s="31">
        <v>0</v>
      </c>
      <c r="U31" s="19">
        <v>0</v>
      </c>
      <c r="V31" s="31">
        <v>0</v>
      </c>
      <c r="W31" s="19">
        <v>0</v>
      </c>
      <c r="X31" s="19">
        <v>0</v>
      </c>
      <c r="Y31" s="19">
        <v>0</v>
      </c>
      <c r="Z31" s="16">
        <v>0</v>
      </c>
      <c r="AA31" s="16">
        <v>0</v>
      </c>
      <c r="AB31" s="19">
        <v>0</v>
      </c>
      <c r="AC31" s="16">
        <v>0</v>
      </c>
      <c r="AD31" s="16">
        <v>0</v>
      </c>
      <c r="AE31" s="29">
        <v>0</v>
      </c>
      <c r="AF31" s="18">
        <v>0</v>
      </c>
      <c r="AG31" s="26">
        <f t="shared" si="0"/>
        <v>0</v>
      </c>
      <c r="AI31" s="2">
        <f t="shared" si="1"/>
        <v>0</v>
      </c>
      <c r="AJ31" s="33"/>
    </row>
    <row r="32" spans="1:36" ht="14.4" customHeight="1" x14ac:dyDescent="0.25">
      <c r="A32" s="36" t="s">
        <v>44</v>
      </c>
      <c r="B32" s="16">
        <v>1</v>
      </c>
      <c r="C32" s="16">
        <v>1</v>
      </c>
      <c r="D32" s="16">
        <v>2</v>
      </c>
      <c r="E32" s="19">
        <v>0</v>
      </c>
      <c r="F32" s="19">
        <v>0</v>
      </c>
      <c r="G32" s="16">
        <v>1</v>
      </c>
      <c r="H32" s="16">
        <v>1</v>
      </c>
      <c r="I32" s="19">
        <v>0</v>
      </c>
      <c r="J32" s="16">
        <v>1</v>
      </c>
      <c r="K32" s="16">
        <v>0</v>
      </c>
      <c r="L32" s="16">
        <v>2</v>
      </c>
      <c r="M32" s="19">
        <v>0</v>
      </c>
      <c r="N32" s="16">
        <v>4</v>
      </c>
      <c r="O32" s="19">
        <v>0</v>
      </c>
      <c r="P32" s="16">
        <v>0</v>
      </c>
      <c r="Q32" s="16">
        <v>2</v>
      </c>
      <c r="R32" s="16">
        <v>2</v>
      </c>
      <c r="S32" s="16">
        <v>1</v>
      </c>
      <c r="T32" s="18">
        <v>1</v>
      </c>
      <c r="U32" s="16">
        <v>1</v>
      </c>
      <c r="V32" s="18">
        <v>1</v>
      </c>
      <c r="W32" s="16">
        <v>1</v>
      </c>
      <c r="X32" s="16">
        <v>1</v>
      </c>
      <c r="Y32" s="19">
        <v>0</v>
      </c>
      <c r="Z32" s="16">
        <v>1</v>
      </c>
      <c r="AA32" s="16">
        <v>2</v>
      </c>
      <c r="AB32" s="19">
        <v>0</v>
      </c>
      <c r="AC32" s="16">
        <v>0</v>
      </c>
      <c r="AD32" s="16">
        <v>0</v>
      </c>
      <c r="AE32" s="16">
        <v>2</v>
      </c>
      <c r="AF32" s="18">
        <v>0</v>
      </c>
      <c r="AG32" s="26">
        <f t="shared" si="0"/>
        <v>28</v>
      </c>
      <c r="AI32" s="2">
        <f t="shared" si="1"/>
        <v>53</v>
      </c>
    </row>
    <row r="33" spans="1:35" ht="14.4" customHeight="1" x14ac:dyDescent="0.25">
      <c r="A33" s="36" t="s">
        <v>45</v>
      </c>
      <c r="B33" s="16">
        <v>0</v>
      </c>
      <c r="C33" s="16">
        <v>0</v>
      </c>
      <c r="D33" s="16">
        <v>1</v>
      </c>
      <c r="E33" s="19">
        <v>0</v>
      </c>
      <c r="F33" s="16">
        <v>1</v>
      </c>
      <c r="G33" s="16">
        <v>0</v>
      </c>
      <c r="H33" s="16">
        <v>0</v>
      </c>
      <c r="I33" s="19">
        <v>0</v>
      </c>
      <c r="J33" s="16">
        <v>0</v>
      </c>
      <c r="K33" s="16">
        <v>0</v>
      </c>
      <c r="L33" s="16">
        <v>0</v>
      </c>
      <c r="M33" s="19">
        <v>0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8">
        <v>0</v>
      </c>
      <c r="U33" s="16">
        <v>0</v>
      </c>
      <c r="V33" s="18">
        <v>0</v>
      </c>
      <c r="W33" s="16">
        <v>0</v>
      </c>
      <c r="X33" s="16">
        <v>0</v>
      </c>
      <c r="Y33" s="19">
        <v>0</v>
      </c>
      <c r="Z33" s="16">
        <v>0</v>
      </c>
      <c r="AA33" s="16">
        <v>2</v>
      </c>
      <c r="AB33" s="19">
        <v>0</v>
      </c>
      <c r="AC33" s="16">
        <v>0</v>
      </c>
      <c r="AD33" s="16">
        <v>0</v>
      </c>
      <c r="AE33" s="16">
        <v>1</v>
      </c>
      <c r="AF33" s="40">
        <v>1</v>
      </c>
      <c r="AG33" s="26">
        <f t="shared" si="0"/>
        <v>7</v>
      </c>
      <c r="AI33" s="2">
        <f t="shared" si="1"/>
        <v>14</v>
      </c>
    </row>
    <row r="34" spans="1:35" s="12" customFormat="1" ht="14.4" customHeight="1" x14ac:dyDescent="0.25">
      <c r="A34" s="36" t="s">
        <v>46</v>
      </c>
      <c r="B34" s="16">
        <v>0</v>
      </c>
      <c r="C34" s="16">
        <v>0</v>
      </c>
      <c r="D34" s="19">
        <v>1</v>
      </c>
      <c r="E34" s="19">
        <v>0</v>
      </c>
      <c r="F34" s="19">
        <v>0</v>
      </c>
      <c r="G34" s="16">
        <v>0</v>
      </c>
      <c r="H34" s="16">
        <v>0</v>
      </c>
      <c r="I34" s="19">
        <v>0</v>
      </c>
      <c r="J34" s="16">
        <v>0</v>
      </c>
      <c r="K34" s="16">
        <v>0</v>
      </c>
      <c r="L34" s="16">
        <v>0</v>
      </c>
      <c r="M34" s="19">
        <v>0</v>
      </c>
      <c r="N34" s="19">
        <v>1</v>
      </c>
      <c r="O34" s="19">
        <v>0</v>
      </c>
      <c r="P34" s="16">
        <v>0</v>
      </c>
      <c r="Q34" s="16">
        <v>0</v>
      </c>
      <c r="R34" s="16">
        <v>0</v>
      </c>
      <c r="S34" s="16">
        <v>0</v>
      </c>
      <c r="T34" s="18">
        <v>0</v>
      </c>
      <c r="U34" s="16">
        <v>0</v>
      </c>
      <c r="V34" s="19">
        <v>1</v>
      </c>
      <c r="W34" s="16">
        <v>0</v>
      </c>
      <c r="X34" s="16">
        <v>0</v>
      </c>
      <c r="Y34" s="19">
        <v>0</v>
      </c>
      <c r="Z34" s="16">
        <v>0</v>
      </c>
      <c r="AA34" s="19">
        <v>1</v>
      </c>
      <c r="AB34" s="19">
        <v>0</v>
      </c>
      <c r="AC34" s="16">
        <v>0</v>
      </c>
      <c r="AD34" s="16">
        <v>0</v>
      </c>
      <c r="AE34" s="19">
        <v>0</v>
      </c>
      <c r="AF34" s="19">
        <v>0</v>
      </c>
      <c r="AG34" s="26">
        <f t="shared" si="0"/>
        <v>4</v>
      </c>
      <c r="AI34" s="12">
        <f t="shared" si="1"/>
        <v>8</v>
      </c>
    </row>
    <row r="35" spans="1:35" s="12" customFormat="1" ht="14.4" customHeight="1" x14ac:dyDescent="0.25">
      <c r="A35" s="36" t="s">
        <v>47</v>
      </c>
      <c r="B35" s="16">
        <v>0</v>
      </c>
      <c r="C35" s="16">
        <v>0</v>
      </c>
      <c r="D35" s="18">
        <v>0</v>
      </c>
      <c r="E35" s="19">
        <v>0</v>
      </c>
      <c r="F35" s="19">
        <v>0</v>
      </c>
      <c r="G35" s="16">
        <v>0</v>
      </c>
      <c r="H35" s="16">
        <v>0</v>
      </c>
      <c r="I35" s="19">
        <v>0</v>
      </c>
      <c r="J35" s="16">
        <v>0</v>
      </c>
      <c r="K35" s="16">
        <v>0</v>
      </c>
      <c r="L35" s="16">
        <v>0</v>
      </c>
      <c r="M35" s="19">
        <v>0</v>
      </c>
      <c r="N35" s="18">
        <v>0</v>
      </c>
      <c r="O35" s="19">
        <v>0</v>
      </c>
      <c r="P35" s="16">
        <v>0</v>
      </c>
      <c r="Q35" s="16">
        <v>0</v>
      </c>
      <c r="R35" s="16">
        <v>0</v>
      </c>
      <c r="S35" s="16">
        <v>0</v>
      </c>
      <c r="T35" s="18">
        <v>0</v>
      </c>
      <c r="U35" s="16">
        <v>0</v>
      </c>
      <c r="V35" s="18">
        <v>0</v>
      </c>
      <c r="W35" s="16">
        <v>0</v>
      </c>
      <c r="X35" s="16">
        <v>0</v>
      </c>
      <c r="Y35" s="19">
        <v>0</v>
      </c>
      <c r="Z35" s="16">
        <v>0</v>
      </c>
      <c r="AA35" s="18">
        <v>0</v>
      </c>
      <c r="AB35" s="19">
        <v>0</v>
      </c>
      <c r="AC35" s="16">
        <v>0</v>
      </c>
      <c r="AD35" s="16">
        <v>0</v>
      </c>
      <c r="AE35" s="18">
        <v>0</v>
      </c>
      <c r="AF35" s="19">
        <v>0</v>
      </c>
      <c r="AG35" s="26">
        <f t="shared" si="0"/>
        <v>0</v>
      </c>
      <c r="AI35" s="12">
        <f t="shared" si="1"/>
        <v>0</v>
      </c>
    </row>
    <row r="36" spans="1:35" ht="14.4" customHeight="1" x14ac:dyDescent="0.25">
      <c r="A36" s="36" t="s">
        <v>48</v>
      </c>
      <c r="B36" s="16">
        <v>0</v>
      </c>
      <c r="C36" s="16">
        <v>0</v>
      </c>
      <c r="D36" s="20">
        <v>0</v>
      </c>
      <c r="E36" s="19">
        <v>0</v>
      </c>
      <c r="F36" s="19">
        <v>0</v>
      </c>
      <c r="G36" s="16">
        <v>0</v>
      </c>
      <c r="H36" s="16">
        <v>0</v>
      </c>
      <c r="I36" s="19">
        <v>0</v>
      </c>
      <c r="J36" s="16">
        <v>0</v>
      </c>
      <c r="K36" s="16">
        <v>0</v>
      </c>
      <c r="L36" s="16">
        <v>0</v>
      </c>
      <c r="M36" s="19">
        <v>0</v>
      </c>
      <c r="N36" s="18">
        <v>0</v>
      </c>
      <c r="O36" s="19">
        <v>0</v>
      </c>
      <c r="P36" s="16">
        <v>0</v>
      </c>
      <c r="Q36" s="16">
        <v>0</v>
      </c>
      <c r="R36" s="16">
        <v>0</v>
      </c>
      <c r="S36" s="16">
        <v>0</v>
      </c>
      <c r="T36" s="18">
        <v>0</v>
      </c>
      <c r="U36" s="16">
        <v>0</v>
      </c>
      <c r="V36" s="18">
        <v>0</v>
      </c>
      <c r="W36" s="16">
        <v>0</v>
      </c>
      <c r="X36" s="16">
        <v>0</v>
      </c>
      <c r="Y36" s="19">
        <v>0</v>
      </c>
      <c r="Z36" s="16">
        <v>0</v>
      </c>
      <c r="AA36" s="18">
        <v>0</v>
      </c>
      <c r="AB36" s="19">
        <v>0</v>
      </c>
      <c r="AC36" s="16">
        <v>0</v>
      </c>
      <c r="AD36" s="16">
        <v>0</v>
      </c>
      <c r="AE36" s="18">
        <v>0</v>
      </c>
      <c r="AF36" s="19">
        <v>0</v>
      </c>
      <c r="AG36" s="26">
        <f t="shared" si="0"/>
        <v>0</v>
      </c>
      <c r="AH36" s="12"/>
      <c r="AI36" s="2">
        <f t="shared" si="1"/>
        <v>0</v>
      </c>
    </row>
    <row r="37" spans="1:35" ht="14.4" customHeight="1" x14ac:dyDescent="0.25">
      <c r="A37" s="36" t="s">
        <v>49</v>
      </c>
      <c r="B37" s="16">
        <v>0</v>
      </c>
      <c r="C37" s="39">
        <v>1</v>
      </c>
      <c r="D37" s="39">
        <v>2</v>
      </c>
      <c r="E37" s="39">
        <v>1</v>
      </c>
      <c r="F37" s="19">
        <v>0</v>
      </c>
      <c r="G37" s="16">
        <v>0</v>
      </c>
      <c r="H37" s="16">
        <v>0</v>
      </c>
      <c r="I37" s="19">
        <v>0</v>
      </c>
      <c r="J37" s="16">
        <v>0</v>
      </c>
      <c r="K37" s="16">
        <v>0</v>
      </c>
      <c r="L37" s="16">
        <v>0</v>
      </c>
      <c r="M37" s="19">
        <v>0</v>
      </c>
      <c r="N37" s="18">
        <v>0</v>
      </c>
      <c r="O37" s="19">
        <v>0</v>
      </c>
      <c r="P37" s="16">
        <v>0</v>
      </c>
      <c r="Q37" s="39">
        <v>1</v>
      </c>
      <c r="R37" s="16">
        <v>0</v>
      </c>
      <c r="S37" s="16">
        <v>0</v>
      </c>
      <c r="T37" s="18">
        <v>0</v>
      </c>
      <c r="U37" s="16">
        <v>0</v>
      </c>
      <c r="V37" s="18">
        <v>0</v>
      </c>
      <c r="W37" s="16">
        <v>0</v>
      </c>
      <c r="X37" s="16">
        <v>0</v>
      </c>
      <c r="Y37" s="19">
        <v>0</v>
      </c>
      <c r="Z37" s="16">
        <v>0</v>
      </c>
      <c r="AA37" s="18">
        <v>0</v>
      </c>
      <c r="AB37" s="19">
        <v>0</v>
      </c>
      <c r="AC37" s="16">
        <v>0</v>
      </c>
      <c r="AD37" s="16">
        <v>0</v>
      </c>
      <c r="AE37" s="18">
        <v>0</v>
      </c>
      <c r="AF37" s="19">
        <v>0</v>
      </c>
      <c r="AG37" s="26">
        <f t="shared" si="0"/>
        <v>5</v>
      </c>
      <c r="AI37" s="2">
        <f t="shared" si="1"/>
        <v>9</v>
      </c>
    </row>
    <row r="38" spans="1:35" ht="14.4" customHeight="1" x14ac:dyDescent="0.25">
      <c r="A38" s="36" t="s">
        <v>50</v>
      </c>
      <c r="B38" s="16">
        <v>0</v>
      </c>
      <c r="C38" s="21">
        <v>0</v>
      </c>
      <c r="D38" s="21">
        <v>0</v>
      </c>
      <c r="E38" s="21">
        <v>0</v>
      </c>
      <c r="F38" s="19">
        <v>0</v>
      </c>
      <c r="G38" s="16">
        <v>0</v>
      </c>
      <c r="H38" s="16">
        <v>0</v>
      </c>
      <c r="I38" s="19">
        <v>0</v>
      </c>
      <c r="J38" s="16">
        <v>0</v>
      </c>
      <c r="K38" s="16">
        <v>0</v>
      </c>
      <c r="L38" s="16">
        <v>0</v>
      </c>
      <c r="M38" s="19">
        <v>0</v>
      </c>
      <c r="N38" s="18">
        <v>0</v>
      </c>
      <c r="O38" s="19">
        <v>0</v>
      </c>
      <c r="P38" s="16">
        <v>0</v>
      </c>
      <c r="Q38" s="21">
        <v>0</v>
      </c>
      <c r="R38" s="16">
        <v>0</v>
      </c>
      <c r="S38" s="16">
        <v>0</v>
      </c>
      <c r="T38" s="18">
        <v>0</v>
      </c>
      <c r="U38" s="16">
        <v>0</v>
      </c>
      <c r="V38" s="18">
        <v>0</v>
      </c>
      <c r="W38" s="16">
        <v>0</v>
      </c>
      <c r="X38" s="16">
        <v>0</v>
      </c>
      <c r="Y38" s="19">
        <v>0</v>
      </c>
      <c r="Z38" s="16">
        <v>0</v>
      </c>
      <c r="AA38" s="18">
        <v>0</v>
      </c>
      <c r="AB38" s="19">
        <v>0</v>
      </c>
      <c r="AC38" s="16">
        <v>0</v>
      </c>
      <c r="AD38" s="16">
        <v>0</v>
      </c>
      <c r="AE38" s="18">
        <v>0</v>
      </c>
      <c r="AF38" s="19">
        <v>0</v>
      </c>
      <c r="AG38" s="26">
        <f t="shared" si="0"/>
        <v>0</v>
      </c>
      <c r="AH38" s="33"/>
      <c r="AI38" s="2">
        <f t="shared" si="1"/>
        <v>0</v>
      </c>
    </row>
    <row r="39" spans="1:35" ht="14.4" customHeight="1" x14ac:dyDescent="0.25">
      <c r="A39" s="36" t="s">
        <v>15</v>
      </c>
      <c r="B39" s="16">
        <v>0</v>
      </c>
      <c r="C39" s="21">
        <v>0</v>
      </c>
      <c r="D39" s="21">
        <v>0</v>
      </c>
      <c r="E39" s="20">
        <v>2</v>
      </c>
      <c r="F39" s="19">
        <v>0</v>
      </c>
      <c r="G39" s="16">
        <v>0</v>
      </c>
      <c r="H39" s="16">
        <v>0</v>
      </c>
      <c r="I39" s="19">
        <v>0</v>
      </c>
      <c r="J39" s="16">
        <v>0</v>
      </c>
      <c r="K39" s="16">
        <v>0</v>
      </c>
      <c r="L39" s="16">
        <v>0</v>
      </c>
      <c r="M39" s="19">
        <v>0</v>
      </c>
      <c r="N39" s="18">
        <v>0</v>
      </c>
      <c r="O39" s="19">
        <v>0</v>
      </c>
      <c r="P39" s="16">
        <v>0</v>
      </c>
      <c r="Q39" s="21">
        <v>0</v>
      </c>
      <c r="R39" s="16">
        <v>0</v>
      </c>
      <c r="S39" s="16">
        <v>0</v>
      </c>
      <c r="T39" s="20">
        <v>1</v>
      </c>
      <c r="U39" s="16">
        <v>0</v>
      </c>
      <c r="V39" s="18">
        <v>0</v>
      </c>
      <c r="W39" s="16">
        <v>0</v>
      </c>
      <c r="X39" s="16">
        <v>0</v>
      </c>
      <c r="Y39" s="19">
        <v>0</v>
      </c>
      <c r="Z39" s="16">
        <v>0</v>
      </c>
      <c r="AA39" s="18">
        <v>0</v>
      </c>
      <c r="AB39" s="19">
        <v>0</v>
      </c>
      <c r="AC39" s="16">
        <v>0</v>
      </c>
      <c r="AD39" s="16">
        <v>0</v>
      </c>
      <c r="AE39" s="18">
        <v>0</v>
      </c>
      <c r="AF39" s="19">
        <v>0</v>
      </c>
      <c r="AG39" s="26">
        <f t="shared" si="0"/>
        <v>3</v>
      </c>
      <c r="AH39" s="33"/>
      <c r="AI39" s="2">
        <f t="shared" si="1"/>
        <v>6</v>
      </c>
    </row>
    <row r="40" spans="1:35" ht="12" customHeight="1" x14ac:dyDescent="0.25">
      <c r="A40" s="36" t="s">
        <v>51</v>
      </c>
      <c r="B40" s="16">
        <v>0</v>
      </c>
      <c r="C40" s="21">
        <v>0</v>
      </c>
      <c r="D40" s="21">
        <v>0</v>
      </c>
      <c r="E40" s="20">
        <v>0</v>
      </c>
      <c r="F40" s="20">
        <v>1</v>
      </c>
      <c r="G40" s="20">
        <v>1</v>
      </c>
      <c r="H40" s="16">
        <v>0</v>
      </c>
      <c r="I40" s="19">
        <v>0</v>
      </c>
      <c r="J40" s="16">
        <v>0</v>
      </c>
      <c r="K40" s="16">
        <v>0</v>
      </c>
      <c r="L40" s="16">
        <v>0</v>
      </c>
      <c r="M40" s="20">
        <v>1</v>
      </c>
      <c r="N40" s="20">
        <v>1</v>
      </c>
      <c r="O40" s="19">
        <v>0</v>
      </c>
      <c r="P40" s="16">
        <v>0</v>
      </c>
      <c r="Q40" s="21">
        <v>0</v>
      </c>
      <c r="R40" s="16">
        <v>0</v>
      </c>
      <c r="S40" s="16">
        <v>0</v>
      </c>
      <c r="T40" s="20">
        <v>1</v>
      </c>
      <c r="U40" s="20">
        <v>1</v>
      </c>
      <c r="V40" s="18">
        <v>0</v>
      </c>
      <c r="W40" s="16">
        <v>0</v>
      </c>
      <c r="X40" s="16">
        <v>0</v>
      </c>
      <c r="Y40" s="19">
        <v>0</v>
      </c>
      <c r="Z40" s="16">
        <v>0</v>
      </c>
      <c r="AA40" s="18">
        <v>1</v>
      </c>
      <c r="AB40" s="20">
        <v>1</v>
      </c>
      <c r="AC40" s="16">
        <v>0</v>
      </c>
      <c r="AD40" s="16">
        <v>0</v>
      </c>
      <c r="AE40" s="18">
        <v>0</v>
      </c>
      <c r="AF40" s="19">
        <v>0</v>
      </c>
      <c r="AG40" s="26">
        <f t="shared" si="0"/>
        <v>8</v>
      </c>
      <c r="AH40" s="33"/>
      <c r="AI40" s="2">
        <f t="shared" si="1"/>
        <v>15</v>
      </c>
    </row>
    <row r="41" spans="1:35" ht="13.8" x14ac:dyDescent="0.25">
      <c r="A41" s="36" t="s">
        <v>52</v>
      </c>
      <c r="B41" s="16">
        <v>0</v>
      </c>
      <c r="C41" s="21">
        <v>0</v>
      </c>
      <c r="D41" s="21">
        <v>0</v>
      </c>
      <c r="E41" s="20">
        <v>1</v>
      </c>
      <c r="F41" s="20">
        <v>0</v>
      </c>
      <c r="G41" s="20">
        <v>0</v>
      </c>
      <c r="H41" s="16">
        <v>0</v>
      </c>
      <c r="I41" s="19">
        <v>0</v>
      </c>
      <c r="J41" s="16">
        <v>0</v>
      </c>
      <c r="K41" s="16">
        <v>0</v>
      </c>
      <c r="L41" s="16">
        <v>0</v>
      </c>
      <c r="M41" s="20">
        <v>0</v>
      </c>
      <c r="N41" s="20">
        <v>0</v>
      </c>
      <c r="O41" s="19">
        <v>0</v>
      </c>
      <c r="P41" s="16">
        <v>0</v>
      </c>
      <c r="Q41" s="21">
        <v>0</v>
      </c>
      <c r="R41" s="16">
        <v>0</v>
      </c>
      <c r="S41" s="20">
        <v>1</v>
      </c>
      <c r="T41" s="20">
        <v>0</v>
      </c>
      <c r="U41" s="20">
        <v>0</v>
      </c>
      <c r="V41" s="18">
        <v>0</v>
      </c>
      <c r="W41" s="16">
        <v>0</v>
      </c>
      <c r="X41" s="16">
        <v>0</v>
      </c>
      <c r="Y41" s="19">
        <v>0</v>
      </c>
      <c r="Z41" s="16">
        <v>0</v>
      </c>
      <c r="AA41" s="20">
        <v>1</v>
      </c>
      <c r="AB41" s="20">
        <v>0</v>
      </c>
      <c r="AC41" s="16">
        <v>0</v>
      </c>
      <c r="AD41" s="16">
        <v>0</v>
      </c>
      <c r="AE41" s="18">
        <v>0</v>
      </c>
      <c r="AF41" s="19">
        <v>0</v>
      </c>
      <c r="AG41" s="26">
        <f t="shared" si="0"/>
        <v>3</v>
      </c>
      <c r="AH41" s="33"/>
      <c r="AI41" s="2">
        <f t="shared" si="1"/>
        <v>6</v>
      </c>
    </row>
    <row r="42" spans="1:35" ht="13.8" x14ac:dyDescent="0.25">
      <c r="A42" s="41" t="s">
        <v>53</v>
      </c>
      <c r="B42" s="16">
        <v>0</v>
      </c>
      <c r="C42" s="21">
        <v>0</v>
      </c>
      <c r="D42" s="21">
        <v>0</v>
      </c>
      <c r="E42" s="20">
        <v>0</v>
      </c>
      <c r="F42" s="20">
        <v>0</v>
      </c>
      <c r="G42" s="20">
        <v>0</v>
      </c>
      <c r="H42" s="16">
        <v>0</v>
      </c>
      <c r="I42" s="19">
        <v>0</v>
      </c>
      <c r="J42" s="16">
        <v>0</v>
      </c>
      <c r="K42" s="16">
        <v>0</v>
      </c>
      <c r="L42" s="16">
        <v>0</v>
      </c>
      <c r="M42" s="20">
        <v>0</v>
      </c>
      <c r="N42" s="20">
        <v>0</v>
      </c>
      <c r="O42" s="19">
        <v>0</v>
      </c>
      <c r="P42" s="16">
        <v>0</v>
      </c>
      <c r="Q42" s="21">
        <v>0</v>
      </c>
      <c r="R42" s="16">
        <v>0</v>
      </c>
      <c r="S42" s="20">
        <v>0</v>
      </c>
      <c r="T42" s="20">
        <v>0</v>
      </c>
      <c r="U42" s="20">
        <v>0</v>
      </c>
      <c r="V42" s="18">
        <v>0</v>
      </c>
      <c r="W42" s="16">
        <v>0</v>
      </c>
      <c r="X42" s="16">
        <v>0</v>
      </c>
      <c r="Y42" s="19">
        <v>0</v>
      </c>
      <c r="Z42" s="16">
        <v>0</v>
      </c>
      <c r="AA42" s="20">
        <v>0</v>
      </c>
      <c r="AB42" s="20">
        <v>0</v>
      </c>
      <c r="AC42" s="16">
        <v>0</v>
      </c>
      <c r="AD42" s="16">
        <v>0</v>
      </c>
      <c r="AE42" s="18">
        <v>0</v>
      </c>
      <c r="AF42" s="19">
        <v>0</v>
      </c>
      <c r="AG42" s="26">
        <f t="shared" si="0"/>
        <v>0</v>
      </c>
      <c r="AH42" s="33"/>
      <c r="AI42" s="2">
        <f t="shared" si="1"/>
        <v>0</v>
      </c>
    </row>
    <row r="43" spans="1:35" ht="13.8" x14ac:dyDescent="0.25">
      <c r="A43" s="36" t="s">
        <v>54</v>
      </c>
      <c r="B43" s="16">
        <v>0</v>
      </c>
      <c r="C43" s="21">
        <v>0</v>
      </c>
      <c r="D43" s="21">
        <v>0</v>
      </c>
      <c r="E43" s="20">
        <v>0</v>
      </c>
      <c r="F43" s="20">
        <v>0</v>
      </c>
      <c r="G43" s="20">
        <v>0</v>
      </c>
      <c r="H43" s="16">
        <v>0</v>
      </c>
      <c r="I43" s="19">
        <v>0</v>
      </c>
      <c r="J43" s="16">
        <v>0</v>
      </c>
      <c r="K43" s="16">
        <v>0</v>
      </c>
      <c r="L43" s="16">
        <v>0</v>
      </c>
      <c r="M43" s="20">
        <v>0</v>
      </c>
      <c r="N43" s="20">
        <v>0</v>
      </c>
      <c r="O43" s="19">
        <v>0</v>
      </c>
      <c r="P43" s="16">
        <v>0</v>
      </c>
      <c r="Q43" s="21">
        <v>0</v>
      </c>
      <c r="R43" s="16">
        <v>0</v>
      </c>
      <c r="S43" s="20">
        <v>0</v>
      </c>
      <c r="T43" s="20">
        <v>0</v>
      </c>
      <c r="U43" s="20">
        <v>0</v>
      </c>
      <c r="V43" s="18">
        <v>0</v>
      </c>
      <c r="W43" s="16">
        <v>0</v>
      </c>
      <c r="X43" s="20">
        <v>1</v>
      </c>
      <c r="Y43" s="19">
        <v>0</v>
      </c>
      <c r="Z43" s="16">
        <v>0</v>
      </c>
      <c r="AA43" s="20">
        <v>0</v>
      </c>
      <c r="AB43" s="20">
        <v>0</v>
      </c>
      <c r="AC43" s="16">
        <v>0</v>
      </c>
      <c r="AD43" s="16">
        <v>0</v>
      </c>
      <c r="AE43" s="18">
        <v>0</v>
      </c>
      <c r="AF43" s="19">
        <v>0</v>
      </c>
      <c r="AG43" s="26">
        <f t="shared" si="0"/>
        <v>1</v>
      </c>
      <c r="AH43" s="33"/>
      <c r="AI43" s="2">
        <f t="shared" si="1"/>
        <v>2</v>
      </c>
    </row>
    <row r="44" spans="1:35" ht="13.8" x14ac:dyDescent="0.25">
      <c r="A44" s="36" t="s">
        <v>55</v>
      </c>
      <c r="B44" s="16">
        <v>0</v>
      </c>
      <c r="C44" s="21">
        <v>0</v>
      </c>
      <c r="D44" s="21">
        <v>0</v>
      </c>
      <c r="E44" s="20">
        <v>0</v>
      </c>
      <c r="F44" s="20">
        <v>0</v>
      </c>
      <c r="G44" s="20">
        <v>0</v>
      </c>
      <c r="H44" s="16">
        <v>0</v>
      </c>
      <c r="I44" s="19">
        <v>0</v>
      </c>
      <c r="J44" s="16">
        <v>0</v>
      </c>
      <c r="K44" s="16">
        <v>0</v>
      </c>
      <c r="L44" s="16">
        <v>0</v>
      </c>
      <c r="M44" s="20">
        <v>0</v>
      </c>
      <c r="N44" s="20">
        <v>0</v>
      </c>
      <c r="O44" s="19">
        <v>0</v>
      </c>
      <c r="P44" s="16">
        <v>0</v>
      </c>
      <c r="Q44" s="21">
        <v>0</v>
      </c>
      <c r="R44" s="16">
        <v>0</v>
      </c>
      <c r="S44" s="20">
        <v>0</v>
      </c>
      <c r="T44" s="20">
        <v>0</v>
      </c>
      <c r="U44" s="20">
        <v>0</v>
      </c>
      <c r="V44" s="18">
        <v>0</v>
      </c>
      <c r="W44" s="16">
        <v>0</v>
      </c>
      <c r="X44" s="20">
        <v>0</v>
      </c>
      <c r="Y44" s="19">
        <v>0</v>
      </c>
      <c r="Z44" s="16">
        <v>0</v>
      </c>
      <c r="AA44" s="20">
        <v>0</v>
      </c>
      <c r="AB44" s="20">
        <v>0</v>
      </c>
      <c r="AC44" s="16">
        <v>0</v>
      </c>
      <c r="AD44" s="16">
        <v>0</v>
      </c>
      <c r="AE44" s="18">
        <v>0</v>
      </c>
      <c r="AF44" s="19">
        <v>0</v>
      </c>
      <c r="AG44" s="26">
        <f t="shared" si="0"/>
        <v>0</v>
      </c>
      <c r="AH44" s="33"/>
      <c r="AI44" s="2">
        <f t="shared" si="1"/>
        <v>0</v>
      </c>
    </row>
    <row r="45" spans="1:35" ht="13.8" x14ac:dyDescent="0.25">
      <c r="A45" s="36" t="s">
        <v>56</v>
      </c>
      <c r="B45" s="16">
        <v>0</v>
      </c>
      <c r="C45" s="21">
        <v>0</v>
      </c>
      <c r="D45" s="21">
        <v>0</v>
      </c>
      <c r="E45" s="20">
        <v>0</v>
      </c>
      <c r="F45" s="20">
        <v>0</v>
      </c>
      <c r="G45" s="20">
        <v>0</v>
      </c>
      <c r="H45" s="16">
        <v>0</v>
      </c>
      <c r="I45" s="19">
        <v>0</v>
      </c>
      <c r="J45" s="16">
        <v>0</v>
      </c>
      <c r="K45" s="16">
        <v>0</v>
      </c>
      <c r="L45" s="16">
        <v>0</v>
      </c>
      <c r="M45" s="20">
        <v>0</v>
      </c>
      <c r="N45" s="20">
        <v>0</v>
      </c>
      <c r="O45" s="19">
        <v>0</v>
      </c>
      <c r="P45" s="16">
        <v>0</v>
      </c>
      <c r="Q45" s="21">
        <v>0</v>
      </c>
      <c r="R45" s="16">
        <v>0</v>
      </c>
      <c r="S45" s="20">
        <v>0</v>
      </c>
      <c r="T45" s="20">
        <v>0</v>
      </c>
      <c r="U45" s="20">
        <v>0</v>
      </c>
      <c r="V45" s="18">
        <v>0</v>
      </c>
      <c r="W45" s="16">
        <v>0</v>
      </c>
      <c r="X45" s="20">
        <v>0</v>
      </c>
      <c r="Y45" s="19">
        <v>0</v>
      </c>
      <c r="Z45" s="16">
        <v>0</v>
      </c>
      <c r="AA45" s="20">
        <v>0</v>
      </c>
      <c r="AB45" s="20">
        <v>0</v>
      </c>
      <c r="AC45" s="16">
        <v>0</v>
      </c>
      <c r="AD45" s="16">
        <v>0</v>
      </c>
      <c r="AE45" s="18">
        <v>0</v>
      </c>
      <c r="AF45" s="19">
        <v>0</v>
      </c>
      <c r="AG45" s="26">
        <f t="shared" si="0"/>
        <v>0</v>
      </c>
      <c r="AH45" s="33"/>
      <c r="AI45" s="2">
        <f t="shared" si="1"/>
        <v>0</v>
      </c>
    </row>
    <row r="46" spans="1:35" ht="13.8" x14ac:dyDescent="0.25">
      <c r="A46" s="36" t="s">
        <v>57</v>
      </c>
      <c r="B46" s="16">
        <v>0</v>
      </c>
      <c r="C46" s="21">
        <v>0</v>
      </c>
      <c r="D46" s="21">
        <v>0</v>
      </c>
      <c r="E46" s="20">
        <v>0</v>
      </c>
      <c r="F46" s="20">
        <v>0</v>
      </c>
      <c r="G46" s="20">
        <v>0</v>
      </c>
      <c r="H46" s="16">
        <v>0</v>
      </c>
      <c r="I46" s="19">
        <v>0</v>
      </c>
      <c r="J46" s="16">
        <v>0</v>
      </c>
      <c r="K46" s="16">
        <v>0</v>
      </c>
      <c r="L46" s="16">
        <v>0</v>
      </c>
      <c r="M46" s="20">
        <v>0</v>
      </c>
      <c r="N46" s="20">
        <v>0</v>
      </c>
      <c r="O46" s="19">
        <v>0</v>
      </c>
      <c r="P46" s="16">
        <v>0</v>
      </c>
      <c r="Q46" s="21">
        <v>0</v>
      </c>
      <c r="R46" s="16">
        <v>0</v>
      </c>
      <c r="S46" s="20">
        <v>0</v>
      </c>
      <c r="T46" s="20">
        <v>0</v>
      </c>
      <c r="U46" s="20">
        <v>0</v>
      </c>
      <c r="V46" s="18">
        <v>0</v>
      </c>
      <c r="W46" s="16">
        <v>0</v>
      </c>
      <c r="X46" s="20">
        <v>0</v>
      </c>
      <c r="Y46" s="19">
        <v>0</v>
      </c>
      <c r="Z46" s="16">
        <v>0</v>
      </c>
      <c r="AA46" s="20">
        <v>0</v>
      </c>
      <c r="AB46" s="20">
        <v>0</v>
      </c>
      <c r="AC46" s="16">
        <v>0</v>
      </c>
      <c r="AD46" s="16">
        <v>0</v>
      </c>
      <c r="AE46" s="18">
        <v>0</v>
      </c>
      <c r="AF46" s="19">
        <v>0</v>
      </c>
      <c r="AG46" s="26">
        <f t="shared" si="0"/>
        <v>0</v>
      </c>
      <c r="AH46" s="33"/>
      <c r="AI46" s="2">
        <f t="shared" si="1"/>
        <v>0</v>
      </c>
    </row>
    <row r="47" spans="1:35" ht="13.8" x14ac:dyDescent="0.25">
      <c r="A47" s="36" t="s">
        <v>58</v>
      </c>
      <c r="B47" s="16">
        <v>0</v>
      </c>
      <c r="C47" s="21">
        <v>0</v>
      </c>
      <c r="D47" s="21">
        <v>0</v>
      </c>
      <c r="E47" s="20">
        <v>0</v>
      </c>
      <c r="F47" s="20">
        <v>0</v>
      </c>
      <c r="G47" s="20">
        <v>0</v>
      </c>
      <c r="H47" s="16">
        <v>0</v>
      </c>
      <c r="I47" s="19">
        <v>0</v>
      </c>
      <c r="J47" s="16">
        <v>0</v>
      </c>
      <c r="K47" s="16">
        <v>0</v>
      </c>
      <c r="L47" s="16">
        <v>0</v>
      </c>
      <c r="M47" s="20">
        <v>0</v>
      </c>
      <c r="N47" s="20">
        <v>0</v>
      </c>
      <c r="O47" s="19">
        <v>0</v>
      </c>
      <c r="P47" s="16">
        <v>0</v>
      </c>
      <c r="Q47" s="21">
        <v>0</v>
      </c>
      <c r="R47" s="16">
        <v>0</v>
      </c>
      <c r="S47" s="20">
        <v>0</v>
      </c>
      <c r="T47" s="20">
        <v>0</v>
      </c>
      <c r="U47" s="20">
        <v>0</v>
      </c>
      <c r="V47" s="18">
        <v>0</v>
      </c>
      <c r="W47" s="16">
        <v>0</v>
      </c>
      <c r="X47" s="20">
        <v>0</v>
      </c>
      <c r="Y47" s="19">
        <v>0</v>
      </c>
      <c r="Z47" s="16">
        <v>0</v>
      </c>
      <c r="AA47" s="20">
        <v>0</v>
      </c>
      <c r="AB47" s="20">
        <v>0</v>
      </c>
      <c r="AC47" s="16">
        <v>0</v>
      </c>
      <c r="AD47" s="16">
        <v>0</v>
      </c>
      <c r="AE47" s="18">
        <v>0</v>
      </c>
      <c r="AF47" s="19">
        <v>0</v>
      </c>
      <c r="AG47" s="26">
        <f t="shared" si="0"/>
        <v>0</v>
      </c>
      <c r="AH47" s="33"/>
      <c r="AI47" s="2">
        <f t="shared" si="1"/>
        <v>0</v>
      </c>
    </row>
    <row r="48" spans="1:35" ht="13.8" x14ac:dyDescent="0.25">
      <c r="A48" s="36" t="s">
        <v>17</v>
      </c>
      <c r="B48" s="16">
        <v>0</v>
      </c>
      <c r="C48" s="21">
        <v>0</v>
      </c>
      <c r="D48" s="21">
        <v>0</v>
      </c>
      <c r="E48" s="16">
        <v>1</v>
      </c>
      <c r="F48" s="16">
        <v>0</v>
      </c>
      <c r="G48" s="16">
        <v>1</v>
      </c>
      <c r="H48" s="16">
        <v>0</v>
      </c>
      <c r="I48" s="19">
        <v>0</v>
      </c>
      <c r="J48" s="16">
        <v>0</v>
      </c>
      <c r="K48" s="16">
        <v>5</v>
      </c>
      <c r="L48" s="16">
        <v>0</v>
      </c>
      <c r="M48" s="16">
        <v>2</v>
      </c>
      <c r="N48" s="16">
        <v>2</v>
      </c>
      <c r="O48" s="19">
        <v>0</v>
      </c>
      <c r="P48" s="16">
        <v>1</v>
      </c>
      <c r="Q48" s="21">
        <v>0</v>
      </c>
      <c r="R48" s="16">
        <v>0</v>
      </c>
      <c r="S48" s="20">
        <v>0</v>
      </c>
      <c r="T48" s="20">
        <v>0</v>
      </c>
      <c r="U48" s="16">
        <v>2</v>
      </c>
      <c r="V48" s="18">
        <v>0</v>
      </c>
      <c r="W48" s="16">
        <v>2</v>
      </c>
      <c r="X48" s="16">
        <v>1</v>
      </c>
      <c r="Y48" s="19">
        <v>0</v>
      </c>
      <c r="Z48" s="16">
        <v>1</v>
      </c>
      <c r="AA48" s="20">
        <v>0</v>
      </c>
      <c r="AB48" s="20">
        <v>0</v>
      </c>
      <c r="AC48" s="16">
        <v>0</v>
      </c>
      <c r="AD48" s="16">
        <v>0</v>
      </c>
      <c r="AE48" s="18">
        <v>0</v>
      </c>
      <c r="AF48" s="19">
        <v>0</v>
      </c>
      <c r="AG48" s="26">
        <f t="shared" si="0"/>
        <v>18</v>
      </c>
      <c r="AI48" s="2">
        <f t="shared" si="1"/>
        <v>32</v>
      </c>
    </row>
    <row r="49" spans="1:47" ht="13.8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4"/>
      <c r="AG49" s="46"/>
      <c r="AU49" s="1"/>
    </row>
    <row r="50" spans="1:47" ht="13.8" x14ac:dyDescent="0.25">
      <c r="A50" s="32" t="s">
        <v>9</v>
      </c>
      <c r="B50" s="39">
        <v>0</v>
      </c>
      <c r="C50" s="39">
        <v>38</v>
      </c>
      <c r="D50" s="39">
        <v>24</v>
      </c>
      <c r="E50" s="39">
        <v>19</v>
      </c>
      <c r="F50" s="39">
        <v>0</v>
      </c>
      <c r="G50" s="39">
        <v>0</v>
      </c>
      <c r="H50" s="39">
        <v>0</v>
      </c>
      <c r="I50" s="39">
        <v>43</v>
      </c>
      <c r="J50" s="39">
        <v>20</v>
      </c>
      <c r="K50" s="39">
        <v>10</v>
      </c>
      <c r="L50" s="39">
        <v>20</v>
      </c>
      <c r="M50" s="39">
        <v>16</v>
      </c>
      <c r="N50" s="39">
        <v>0</v>
      </c>
      <c r="O50" s="39">
        <v>0</v>
      </c>
      <c r="P50" s="39">
        <v>24</v>
      </c>
      <c r="Q50" s="39">
        <v>20</v>
      </c>
      <c r="R50" s="39">
        <v>23</v>
      </c>
      <c r="S50" s="39">
        <v>12</v>
      </c>
      <c r="T50" s="39">
        <v>28</v>
      </c>
      <c r="U50" s="39">
        <v>0</v>
      </c>
      <c r="V50" s="39">
        <v>0</v>
      </c>
      <c r="W50" s="39">
        <v>35</v>
      </c>
      <c r="X50" s="39">
        <v>23</v>
      </c>
      <c r="Y50" s="39">
        <v>21</v>
      </c>
      <c r="Z50" s="39">
        <v>14</v>
      </c>
      <c r="AA50" s="39">
        <v>15</v>
      </c>
      <c r="AB50" s="39">
        <v>0</v>
      </c>
      <c r="AC50" s="39">
        <v>0</v>
      </c>
      <c r="AD50" s="42">
        <v>31</v>
      </c>
      <c r="AE50" s="42">
        <v>12</v>
      </c>
      <c r="AF50" s="39">
        <v>17</v>
      </c>
      <c r="AG50" s="26">
        <f t="shared" si="0"/>
        <v>465</v>
      </c>
      <c r="AH50" s="2">
        <f>AG50</f>
        <v>465</v>
      </c>
      <c r="AU50" s="1"/>
    </row>
    <row r="51" spans="1:47" ht="13.8" x14ac:dyDescent="0.25">
      <c r="A51" s="32" t="s">
        <v>4</v>
      </c>
      <c r="B51" s="39">
        <v>0</v>
      </c>
      <c r="C51" s="48">
        <v>26849</v>
      </c>
      <c r="D51" s="48">
        <v>14887</v>
      </c>
      <c r="E51" s="48">
        <v>13285</v>
      </c>
      <c r="F51" s="39">
        <v>0</v>
      </c>
      <c r="G51" s="39">
        <v>0</v>
      </c>
      <c r="H51" s="39">
        <v>0</v>
      </c>
      <c r="I51" s="39">
        <v>44857</v>
      </c>
      <c r="J51" s="48">
        <v>13910</v>
      </c>
      <c r="K51" s="48">
        <v>5020</v>
      </c>
      <c r="L51" s="48">
        <v>7565</v>
      </c>
      <c r="M51" s="48">
        <v>15878</v>
      </c>
      <c r="N51" s="39">
        <v>0</v>
      </c>
      <c r="O51" s="39">
        <v>0</v>
      </c>
      <c r="P51" s="39">
        <v>24484</v>
      </c>
      <c r="Q51" s="48">
        <v>13577</v>
      </c>
      <c r="R51" s="48">
        <v>12666</v>
      </c>
      <c r="S51" s="48">
        <v>3866</v>
      </c>
      <c r="T51" s="48">
        <v>15076</v>
      </c>
      <c r="U51" s="39">
        <v>0</v>
      </c>
      <c r="V51" s="39">
        <v>0</v>
      </c>
      <c r="W51" s="39">
        <v>25291</v>
      </c>
      <c r="X51" s="48">
        <v>13083</v>
      </c>
      <c r="Y51" s="48">
        <v>26128</v>
      </c>
      <c r="Z51" s="48">
        <v>5897</v>
      </c>
      <c r="AA51" s="48">
        <v>14883</v>
      </c>
      <c r="AB51" s="39">
        <v>0</v>
      </c>
      <c r="AC51" s="39">
        <v>0</v>
      </c>
      <c r="AD51" s="42">
        <v>18922</v>
      </c>
      <c r="AE51" s="50">
        <v>6876</v>
      </c>
      <c r="AF51" s="48">
        <v>15585</v>
      </c>
      <c r="AG51" s="26">
        <f t="shared" si="0"/>
        <v>338585</v>
      </c>
      <c r="AH51" s="2">
        <f>AG51</f>
        <v>338585</v>
      </c>
      <c r="AU51" s="1"/>
    </row>
    <row r="52" spans="1:47" ht="13.8" x14ac:dyDescent="0.25">
      <c r="A52" s="43" t="s">
        <v>23</v>
      </c>
      <c r="B52" s="39">
        <v>0</v>
      </c>
      <c r="C52" s="39">
        <v>0</v>
      </c>
      <c r="D52" s="39">
        <v>2</v>
      </c>
      <c r="E52" s="39">
        <v>0</v>
      </c>
      <c r="F52" s="39">
        <v>0</v>
      </c>
      <c r="G52" s="39">
        <v>0</v>
      </c>
      <c r="H52" s="39">
        <v>0</v>
      </c>
      <c r="I52" s="39">
        <v>2</v>
      </c>
      <c r="J52" s="39">
        <v>2</v>
      </c>
      <c r="K52" s="39">
        <v>0</v>
      </c>
      <c r="L52" s="39">
        <v>3</v>
      </c>
      <c r="M52" s="39">
        <v>2</v>
      </c>
      <c r="N52" s="39">
        <v>0</v>
      </c>
      <c r="O52" s="39">
        <v>0</v>
      </c>
      <c r="P52" s="39">
        <v>1</v>
      </c>
      <c r="Q52" s="39">
        <v>0</v>
      </c>
      <c r="R52" s="39">
        <v>0</v>
      </c>
      <c r="S52" s="39">
        <v>7</v>
      </c>
      <c r="T52" s="39">
        <v>3</v>
      </c>
      <c r="U52" s="39">
        <v>0</v>
      </c>
      <c r="V52" s="39">
        <v>0</v>
      </c>
      <c r="W52" s="39">
        <v>2</v>
      </c>
      <c r="X52" s="39">
        <v>2</v>
      </c>
      <c r="Y52" s="39">
        <v>0</v>
      </c>
      <c r="Z52" s="39">
        <v>1</v>
      </c>
      <c r="AA52" s="39">
        <v>2</v>
      </c>
      <c r="AB52" s="39">
        <v>0</v>
      </c>
      <c r="AC52" s="39">
        <v>0</v>
      </c>
      <c r="AD52" s="42">
        <v>0</v>
      </c>
      <c r="AE52" s="42">
        <v>2</v>
      </c>
      <c r="AF52" s="39">
        <v>0</v>
      </c>
      <c r="AG52" s="26">
        <f t="shared" si="0"/>
        <v>31</v>
      </c>
      <c r="AH52" s="2">
        <v>0</v>
      </c>
      <c r="AU52" s="1"/>
    </row>
    <row r="53" spans="1:47" ht="13.8" x14ac:dyDescent="0.25">
      <c r="A53" s="43" t="s">
        <v>28</v>
      </c>
      <c r="B53" s="39">
        <v>0</v>
      </c>
      <c r="C53" s="39">
        <v>38</v>
      </c>
      <c r="D53" s="39">
        <v>26</v>
      </c>
      <c r="E53" s="39">
        <v>19</v>
      </c>
      <c r="F53" s="39">
        <v>0</v>
      </c>
      <c r="G53" s="39">
        <v>0</v>
      </c>
      <c r="H53" s="39">
        <v>0</v>
      </c>
      <c r="I53" s="39">
        <v>45</v>
      </c>
      <c r="J53" s="39">
        <v>22</v>
      </c>
      <c r="K53" s="48">
        <v>10</v>
      </c>
      <c r="L53" s="39">
        <v>23</v>
      </c>
      <c r="M53" s="39">
        <v>18</v>
      </c>
      <c r="N53" s="39">
        <v>0</v>
      </c>
      <c r="O53" s="39">
        <v>0</v>
      </c>
      <c r="P53" s="39">
        <v>25</v>
      </c>
      <c r="Q53" s="39">
        <v>20</v>
      </c>
      <c r="R53" s="39">
        <v>23</v>
      </c>
      <c r="S53" s="39">
        <v>19</v>
      </c>
      <c r="T53" s="39">
        <v>31</v>
      </c>
      <c r="U53" s="39">
        <v>0</v>
      </c>
      <c r="V53" s="39">
        <v>0</v>
      </c>
      <c r="W53" s="39">
        <v>37</v>
      </c>
      <c r="X53" s="39">
        <v>25</v>
      </c>
      <c r="Y53" s="39">
        <v>21</v>
      </c>
      <c r="Z53" s="39">
        <v>15</v>
      </c>
      <c r="AA53" s="39">
        <v>17</v>
      </c>
      <c r="AB53" s="39">
        <v>0</v>
      </c>
      <c r="AC53" s="39">
        <v>0</v>
      </c>
      <c r="AD53" s="42">
        <v>31</v>
      </c>
      <c r="AE53" s="42">
        <v>14</v>
      </c>
      <c r="AF53" s="39">
        <v>17</v>
      </c>
      <c r="AG53" s="26">
        <f t="shared" si="0"/>
        <v>496</v>
      </c>
      <c r="AU53" s="1"/>
    </row>
    <row r="54" spans="1:47" ht="13.8" x14ac:dyDescent="0.25">
      <c r="A54" s="32" t="s">
        <v>20</v>
      </c>
      <c r="B54" s="39">
        <v>0</v>
      </c>
      <c r="C54" s="39">
        <v>3</v>
      </c>
      <c r="D54" s="39">
        <v>3</v>
      </c>
      <c r="E54" s="39">
        <v>1</v>
      </c>
      <c r="F54" s="39">
        <v>0</v>
      </c>
      <c r="G54" s="39">
        <v>0</v>
      </c>
      <c r="H54" s="39">
        <v>0</v>
      </c>
      <c r="I54" s="39">
        <v>2</v>
      </c>
      <c r="J54" s="39">
        <v>2</v>
      </c>
      <c r="K54" s="39">
        <v>0</v>
      </c>
      <c r="L54" s="39">
        <v>3</v>
      </c>
      <c r="M54" s="39">
        <v>1</v>
      </c>
      <c r="N54" s="39">
        <v>0</v>
      </c>
      <c r="O54" s="39">
        <v>0</v>
      </c>
      <c r="P54" s="39">
        <v>0</v>
      </c>
      <c r="Q54" s="39">
        <v>4</v>
      </c>
      <c r="R54" s="39">
        <v>3</v>
      </c>
      <c r="S54" s="39">
        <v>1</v>
      </c>
      <c r="T54" s="39">
        <v>3</v>
      </c>
      <c r="U54" s="39">
        <v>0</v>
      </c>
      <c r="V54" s="39">
        <v>0</v>
      </c>
      <c r="W54" s="39">
        <v>6</v>
      </c>
      <c r="X54" s="39">
        <v>4</v>
      </c>
      <c r="Y54" s="39">
        <v>4</v>
      </c>
      <c r="Z54" s="39">
        <v>0</v>
      </c>
      <c r="AA54" s="39">
        <v>3</v>
      </c>
      <c r="AB54" s="39">
        <v>0</v>
      </c>
      <c r="AC54" s="39">
        <v>0</v>
      </c>
      <c r="AD54" s="42">
        <v>4</v>
      </c>
      <c r="AE54" s="42">
        <v>4</v>
      </c>
      <c r="AF54" s="39">
        <v>3</v>
      </c>
      <c r="AG54" s="26">
        <f t="shared" si="0"/>
        <v>54</v>
      </c>
      <c r="AH54" s="49">
        <f>AG54*55.81</f>
        <v>3013.7400000000002</v>
      </c>
      <c r="AU54" s="1"/>
    </row>
    <row r="55" spans="1:47" ht="13.8" x14ac:dyDescent="0.25">
      <c r="A55" s="32" t="s">
        <v>10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42">
        <v>0</v>
      </c>
      <c r="AE55" s="42">
        <v>0</v>
      </c>
      <c r="AF55" s="39">
        <v>0</v>
      </c>
      <c r="AG55" s="26">
        <f t="shared" si="0"/>
        <v>0</v>
      </c>
      <c r="AH55" s="2">
        <f>AG55*55.81</f>
        <v>0</v>
      </c>
      <c r="AU55" s="1"/>
    </row>
    <row r="56" spans="1:47" ht="13.8" x14ac:dyDescent="0.25">
      <c r="A56" s="32" t="s">
        <v>11</v>
      </c>
      <c r="B56" s="39">
        <v>0</v>
      </c>
      <c r="C56" s="39">
        <v>1</v>
      </c>
      <c r="D56" s="39">
        <v>2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1</v>
      </c>
      <c r="N56" s="39">
        <v>0</v>
      </c>
      <c r="O56" s="39">
        <v>0</v>
      </c>
      <c r="P56" s="39">
        <v>1</v>
      </c>
      <c r="Q56" s="39">
        <v>3</v>
      </c>
      <c r="R56" s="39">
        <v>1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1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42">
        <v>0</v>
      </c>
      <c r="AE56" s="42">
        <v>0</v>
      </c>
      <c r="AF56" s="39">
        <v>3</v>
      </c>
      <c r="AG56" s="26">
        <f t="shared" si="0"/>
        <v>13</v>
      </c>
      <c r="AH56" s="2">
        <v>0</v>
      </c>
      <c r="AU56" s="1"/>
    </row>
    <row r="57" spans="1:47" ht="13.8" x14ac:dyDescent="0.25">
      <c r="A57" s="32" t="s">
        <v>12</v>
      </c>
      <c r="B57" s="39">
        <v>0</v>
      </c>
      <c r="C57" s="39">
        <v>2</v>
      </c>
      <c r="D57" s="39">
        <v>4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2</v>
      </c>
      <c r="N57" s="39">
        <v>0</v>
      </c>
      <c r="O57" s="39">
        <v>0</v>
      </c>
      <c r="P57" s="39">
        <v>2</v>
      </c>
      <c r="Q57" s="39">
        <v>6</v>
      </c>
      <c r="R57" s="39">
        <v>2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2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42">
        <v>0</v>
      </c>
      <c r="AE57" s="42">
        <v>0</v>
      </c>
      <c r="AF57" s="39">
        <v>6</v>
      </c>
      <c r="AG57" s="26">
        <f t="shared" si="0"/>
        <v>26</v>
      </c>
      <c r="AH57" s="2">
        <f>AG57*439.21</f>
        <v>11419.46</v>
      </c>
      <c r="AU57" s="1"/>
    </row>
    <row r="58" spans="1:47" ht="13.8" x14ac:dyDescent="0.25">
      <c r="A58" s="32" t="s">
        <v>59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42">
        <v>0</v>
      </c>
      <c r="AE58" s="42">
        <v>0</v>
      </c>
      <c r="AF58" s="39">
        <v>0</v>
      </c>
      <c r="AG58" s="26">
        <f t="shared" si="0"/>
        <v>0</v>
      </c>
      <c r="AH58" s="2">
        <f>AG58</f>
        <v>0</v>
      </c>
      <c r="AU58" s="1"/>
    </row>
    <row r="59" spans="1:47" ht="13.8" x14ac:dyDescent="0.25">
      <c r="A59" s="32" t="s">
        <v>60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42">
        <v>0</v>
      </c>
      <c r="AE59" s="42">
        <v>0</v>
      </c>
      <c r="AF59" s="39">
        <v>0</v>
      </c>
      <c r="AG59" s="26">
        <f t="shared" si="0"/>
        <v>0</v>
      </c>
      <c r="AH59" s="2">
        <f>AG59</f>
        <v>0</v>
      </c>
      <c r="AU59" s="1"/>
    </row>
    <row r="60" spans="1:47" ht="13.8" x14ac:dyDescent="0.25">
      <c r="A60" s="32" t="s">
        <v>29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42">
        <v>0</v>
      </c>
      <c r="AE60" s="42">
        <v>0</v>
      </c>
      <c r="AF60" s="39">
        <v>0</v>
      </c>
      <c r="AG60" s="26">
        <f t="shared" si="0"/>
        <v>0</v>
      </c>
      <c r="AH60" s="2">
        <f>AG60*263.18</f>
        <v>0</v>
      </c>
      <c r="AU60" s="1"/>
    </row>
    <row r="61" spans="1:47" ht="13.8" x14ac:dyDescent="0.25">
      <c r="A61" s="32" t="s">
        <v>24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42">
        <v>0</v>
      </c>
      <c r="AE61" s="42">
        <v>0</v>
      </c>
      <c r="AF61" s="39">
        <v>0</v>
      </c>
      <c r="AG61" s="26">
        <f t="shared" si="0"/>
        <v>0</v>
      </c>
      <c r="AH61" s="49">
        <f>AG61*172</f>
        <v>0</v>
      </c>
      <c r="AU61" s="1"/>
    </row>
    <row r="62" spans="1:47" ht="13.8" x14ac:dyDescent="0.25">
      <c r="A62" s="32" t="s">
        <v>25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42">
        <v>0</v>
      </c>
      <c r="AE62" s="42">
        <v>0</v>
      </c>
      <c r="AF62" s="39">
        <v>0</v>
      </c>
      <c r="AG62" s="26">
        <f t="shared" si="0"/>
        <v>0</v>
      </c>
      <c r="AH62" s="49">
        <f>AG62*445</f>
        <v>0</v>
      </c>
      <c r="AU62" s="1"/>
    </row>
    <row r="63" spans="1:47" ht="13.8" x14ac:dyDescent="0.25">
      <c r="A63" s="32" t="s">
        <v>26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42">
        <v>0</v>
      </c>
      <c r="AE63" s="42">
        <v>0</v>
      </c>
      <c r="AF63" s="39">
        <v>0</v>
      </c>
      <c r="AG63" s="26">
        <f t="shared" si="0"/>
        <v>0</v>
      </c>
      <c r="AH63" s="49">
        <f>AG63*501</f>
        <v>0</v>
      </c>
      <c r="AU63" s="1"/>
    </row>
    <row r="64" spans="1:47" ht="13.8" x14ac:dyDescent="0.25">
      <c r="A64" s="32" t="s">
        <v>5</v>
      </c>
      <c r="B64" s="39">
        <v>0</v>
      </c>
      <c r="C64" s="39">
        <v>7</v>
      </c>
      <c r="D64" s="39">
        <v>4</v>
      </c>
      <c r="E64" s="39">
        <v>3</v>
      </c>
      <c r="F64" s="39">
        <v>0</v>
      </c>
      <c r="G64" s="39">
        <v>0</v>
      </c>
      <c r="H64" s="39">
        <v>0</v>
      </c>
      <c r="I64" s="39">
        <v>12</v>
      </c>
      <c r="J64" s="39">
        <v>5</v>
      </c>
      <c r="K64" s="39">
        <v>4</v>
      </c>
      <c r="L64" s="39">
        <v>9</v>
      </c>
      <c r="M64" s="39">
        <v>9</v>
      </c>
      <c r="N64" s="39">
        <v>0</v>
      </c>
      <c r="O64" s="39">
        <v>0</v>
      </c>
      <c r="P64" s="39">
        <v>8</v>
      </c>
      <c r="Q64" s="39">
        <v>7</v>
      </c>
      <c r="R64" s="39">
        <v>9</v>
      </c>
      <c r="S64" s="39">
        <v>4</v>
      </c>
      <c r="T64" s="39">
        <v>17</v>
      </c>
      <c r="U64" s="39">
        <v>0</v>
      </c>
      <c r="V64" s="39">
        <v>0</v>
      </c>
      <c r="W64" s="39">
        <v>12</v>
      </c>
      <c r="X64" s="39">
        <v>8</v>
      </c>
      <c r="Y64" s="39">
        <v>7</v>
      </c>
      <c r="Z64" s="39">
        <v>5</v>
      </c>
      <c r="AA64" s="39">
        <v>7</v>
      </c>
      <c r="AB64" s="39">
        <v>0</v>
      </c>
      <c r="AC64" s="39">
        <v>0</v>
      </c>
      <c r="AD64" s="42">
        <v>6</v>
      </c>
      <c r="AE64" s="42">
        <v>1</v>
      </c>
      <c r="AF64" s="39">
        <v>1</v>
      </c>
      <c r="AG64" s="26">
        <f t="shared" si="0"/>
        <v>145</v>
      </c>
      <c r="AH64" s="2">
        <v>0</v>
      </c>
      <c r="AU64" s="1"/>
    </row>
    <row r="65" spans="1:47" ht="12" x14ac:dyDescent="0.25">
      <c r="A65" s="44" t="s">
        <v>62</v>
      </c>
      <c r="B65" s="39">
        <f>SUM(B11,B13,B14:B15,B18,B21,B23:B39,B41:B46)</f>
        <v>29</v>
      </c>
      <c r="C65" s="39">
        <f t="shared" ref="C65:AF65" si="2">SUM(C11,C13,C14:C15,C18,C21,C23:C39,C41:C46)</f>
        <v>29</v>
      </c>
      <c r="D65" s="39">
        <f t="shared" si="2"/>
        <v>36</v>
      </c>
      <c r="E65" s="39">
        <f t="shared" si="2"/>
        <v>12</v>
      </c>
      <c r="F65" s="39">
        <f t="shared" si="2"/>
        <v>6</v>
      </c>
      <c r="G65" s="39">
        <f t="shared" si="2"/>
        <v>25</v>
      </c>
      <c r="H65" s="39">
        <f t="shared" si="2"/>
        <v>22</v>
      </c>
      <c r="I65" s="39">
        <f t="shared" si="2"/>
        <v>9</v>
      </c>
      <c r="J65" s="39">
        <f t="shared" si="2"/>
        <v>7</v>
      </c>
      <c r="K65" s="39">
        <f t="shared" si="2"/>
        <v>14</v>
      </c>
      <c r="L65" s="39">
        <f t="shared" si="2"/>
        <v>15</v>
      </c>
      <c r="M65" s="39">
        <f t="shared" si="2"/>
        <v>17</v>
      </c>
      <c r="N65" s="39">
        <f t="shared" si="2"/>
        <v>35</v>
      </c>
      <c r="O65" s="39">
        <f t="shared" si="2"/>
        <v>9</v>
      </c>
      <c r="P65" s="39">
        <f t="shared" si="2"/>
        <v>21</v>
      </c>
      <c r="Q65" s="39">
        <f t="shared" si="2"/>
        <v>54</v>
      </c>
      <c r="R65" s="39">
        <f t="shared" si="2"/>
        <v>44</v>
      </c>
      <c r="S65" s="39">
        <f t="shared" si="2"/>
        <v>35</v>
      </c>
      <c r="T65" s="39">
        <f t="shared" si="2"/>
        <v>49</v>
      </c>
      <c r="U65" s="39">
        <f t="shared" si="2"/>
        <v>37</v>
      </c>
      <c r="V65" s="39">
        <f t="shared" si="2"/>
        <v>9</v>
      </c>
      <c r="W65" s="39">
        <f t="shared" si="2"/>
        <v>15</v>
      </c>
      <c r="X65" s="39">
        <f t="shared" si="2"/>
        <v>8</v>
      </c>
      <c r="Y65" s="39">
        <f t="shared" si="2"/>
        <v>26</v>
      </c>
      <c r="Z65" s="39">
        <f t="shared" si="2"/>
        <v>7</v>
      </c>
      <c r="AA65" s="39">
        <f t="shared" si="2"/>
        <v>27</v>
      </c>
      <c r="AB65" s="39">
        <f t="shared" si="2"/>
        <v>13</v>
      </c>
      <c r="AC65" s="39">
        <f t="shared" si="2"/>
        <v>9</v>
      </c>
      <c r="AD65" s="39">
        <f t="shared" si="2"/>
        <v>32</v>
      </c>
      <c r="AE65" s="39">
        <f t="shared" si="2"/>
        <v>21</v>
      </c>
      <c r="AF65" s="39">
        <f t="shared" si="2"/>
        <v>9</v>
      </c>
      <c r="AG65" s="39">
        <f t="shared" ref="AG65" si="3">AG11+AG13+AG14+AG15+AG18+AG21+AG23+AG24+AG25+AG26+AG27+AG28+AG29+AG30+AG31+AG32+AG33+AG34+AG35+AG36+AG37+AG38+AG39+AG41+AG42+AG43+AG44+AG45+AG46</f>
        <v>681</v>
      </c>
      <c r="AH65" s="49">
        <f>SUM(AH51:AH64)</f>
        <v>353018.2</v>
      </c>
      <c r="AU65" s="1"/>
    </row>
    <row r="66" spans="1:47" ht="12" x14ac:dyDescent="0.25">
      <c r="A66" s="14"/>
      <c r="C66" s="2">
        <v>27853.03</v>
      </c>
      <c r="D66" s="2">
        <v>16727.63</v>
      </c>
      <c r="E66" s="2">
        <v>13340.61</v>
      </c>
      <c r="I66" s="2">
        <v>44968.22</v>
      </c>
      <c r="J66" s="2">
        <v>14021.62</v>
      </c>
      <c r="K66" s="2">
        <v>5020</v>
      </c>
      <c r="L66" s="2">
        <v>7732.43</v>
      </c>
      <c r="M66" s="2">
        <v>16812.23</v>
      </c>
      <c r="P66" s="2">
        <v>25362.42</v>
      </c>
      <c r="Q66" s="2">
        <v>16434.7</v>
      </c>
      <c r="R66" s="2">
        <v>13711.85</v>
      </c>
      <c r="S66" s="2">
        <v>3921.81</v>
      </c>
      <c r="T66" s="3">
        <v>15242.83</v>
      </c>
      <c r="W66" s="2">
        <v>25625.86</v>
      </c>
      <c r="X66" s="2">
        <v>14184.66</v>
      </c>
      <c r="Y66" s="2">
        <v>26351.24</v>
      </c>
      <c r="Z66" s="2">
        <v>5897</v>
      </c>
      <c r="AA66" s="2">
        <v>15050.43</v>
      </c>
      <c r="AD66" s="2">
        <v>19145.43</v>
      </c>
      <c r="AE66" s="2">
        <v>7224.7</v>
      </c>
      <c r="AF66" s="2">
        <v>18387.689999999999</v>
      </c>
      <c r="AG66" s="2">
        <f>SUM(B66:AF66)</f>
        <v>353016.39</v>
      </c>
      <c r="AU66" s="1"/>
    </row>
    <row r="67" spans="1:47" ht="12" x14ac:dyDescent="0.25">
      <c r="A67" s="15"/>
      <c r="AU67" s="1"/>
    </row>
    <row r="68" spans="1:47" ht="12" x14ac:dyDescent="0.25">
      <c r="A68" s="15" t="s">
        <v>64</v>
      </c>
      <c r="B68" s="3">
        <v>1</v>
      </c>
      <c r="C68" s="2">
        <v>1</v>
      </c>
      <c r="D68" s="2">
        <v>2</v>
      </c>
      <c r="G68" s="2">
        <v>1</v>
      </c>
      <c r="H68" s="2">
        <v>2</v>
      </c>
      <c r="I68" s="2">
        <v>1</v>
      </c>
      <c r="L68" s="2">
        <v>3</v>
      </c>
      <c r="M68" s="2">
        <v>1</v>
      </c>
      <c r="N68" s="2">
        <v>3</v>
      </c>
      <c r="O68" s="2">
        <v>1</v>
      </c>
      <c r="Q68" s="2">
        <v>1</v>
      </c>
      <c r="R68" s="2">
        <v>1</v>
      </c>
      <c r="S68" s="2">
        <v>2</v>
      </c>
      <c r="T68" s="3">
        <v>3</v>
      </c>
      <c r="U68" s="2">
        <v>1</v>
      </c>
      <c r="V68" s="2">
        <v>2</v>
      </c>
      <c r="Y68" s="2">
        <v>1</v>
      </c>
      <c r="AB68" s="2">
        <v>1</v>
      </c>
      <c r="AG68" s="2">
        <f>SUM(B68:AF68)</f>
        <v>28</v>
      </c>
      <c r="AU68" s="1"/>
    </row>
    <row r="69" spans="1:47" ht="12" x14ac:dyDescent="0.25">
      <c r="A69" s="15" t="s">
        <v>65</v>
      </c>
      <c r="AU69" s="1"/>
    </row>
    <row r="70" spans="1:47" ht="12" x14ac:dyDescent="0.25">
      <c r="A70" s="15"/>
      <c r="AU70" s="1"/>
    </row>
    <row r="71" spans="1:47" ht="12" x14ac:dyDescent="0.25">
      <c r="A71" s="54" t="s">
        <v>66</v>
      </c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5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U71" s="1"/>
    </row>
    <row r="72" spans="1:47" s="13" customFormat="1" ht="12" x14ac:dyDescent="0.25">
      <c r="A72" s="15"/>
      <c r="B72" s="57"/>
      <c r="T72" s="57"/>
      <c r="AU72" s="58"/>
    </row>
    <row r="73" spans="1:47" ht="12" x14ac:dyDescent="0.25">
      <c r="A73" s="51"/>
      <c r="AU73" s="1"/>
    </row>
    <row r="74" spans="1:47" s="59" customFormat="1" ht="12" x14ac:dyDescent="0.25">
      <c r="A74" s="51" t="s">
        <v>67</v>
      </c>
      <c r="B74" s="60">
        <v>1</v>
      </c>
      <c r="C74" s="60">
        <v>2</v>
      </c>
      <c r="D74" s="60">
        <v>3</v>
      </c>
      <c r="E74" s="60">
        <v>4</v>
      </c>
      <c r="F74" s="60">
        <v>5</v>
      </c>
      <c r="G74" s="60">
        <v>6</v>
      </c>
      <c r="H74" s="60">
        <v>7</v>
      </c>
      <c r="I74" s="60">
        <v>8</v>
      </c>
      <c r="J74" s="60">
        <v>9</v>
      </c>
      <c r="K74" s="60">
        <v>10</v>
      </c>
      <c r="L74" s="60">
        <v>11</v>
      </c>
      <c r="M74" s="60">
        <v>12</v>
      </c>
      <c r="N74" s="60">
        <v>13</v>
      </c>
      <c r="O74" s="60">
        <v>14</v>
      </c>
      <c r="P74" s="60">
        <v>15</v>
      </c>
      <c r="Q74" s="60">
        <v>16</v>
      </c>
      <c r="R74" s="60">
        <v>17</v>
      </c>
      <c r="S74" s="60">
        <v>18</v>
      </c>
      <c r="T74" s="60">
        <v>19</v>
      </c>
      <c r="U74" s="60">
        <v>20</v>
      </c>
      <c r="V74" s="60">
        <v>21</v>
      </c>
      <c r="W74" s="60">
        <v>22</v>
      </c>
      <c r="X74" s="60">
        <v>23</v>
      </c>
      <c r="Y74" s="60">
        <v>24</v>
      </c>
      <c r="Z74" s="60">
        <v>25</v>
      </c>
      <c r="AA74" s="60">
        <v>26</v>
      </c>
      <c r="AB74" s="60">
        <v>27</v>
      </c>
      <c r="AC74" s="60">
        <v>28</v>
      </c>
      <c r="AD74" s="60">
        <v>29</v>
      </c>
      <c r="AE74" s="60">
        <v>30</v>
      </c>
      <c r="AF74" s="60">
        <v>31</v>
      </c>
      <c r="AG74" s="60" t="s">
        <v>61</v>
      </c>
    </row>
    <row r="75" spans="1:47" ht="14.4" x14ac:dyDescent="0.3">
      <c r="A75" s="52" t="s">
        <v>68</v>
      </c>
      <c r="B75" s="39">
        <v>13</v>
      </c>
      <c r="C75" s="42">
        <v>13</v>
      </c>
      <c r="D75" s="42">
        <v>12</v>
      </c>
      <c r="E75" s="42"/>
      <c r="F75" s="42">
        <v>0</v>
      </c>
      <c r="G75" s="42">
        <v>9</v>
      </c>
      <c r="H75" s="42"/>
      <c r="I75" s="42"/>
      <c r="J75" s="42"/>
      <c r="K75" s="42"/>
      <c r="L75" s="42"/>
      <c r="M75" s="42">
        <v>6</v>
      </c>
      <c r="N75" s="42"/>
      <c r="O75" s="42">
        <v>8</v>
      </c>
      <c r="P75" s="42">
        <v>13</v>
      </c>
      <c r="Q75" s="42">
        <v>19</v>
      </c>
      <c r="R75" s="42">
        <v>15</v>
      </c>
      <c r="S75" s="42">
        <v>18</v>
      </c>
      <c r="T75" s="39">
        <v>19</v>
      </c>
      <c r="U75" s="42">
        <v>6</v>
      </c>
      <c r="V75" s="42"/>
      <c r="W75" s="42"/>
      <c r="X75" s="42"/>
      <c r="Y75" s="42"/>
      <c r="Z75" s="42"/>
      <c r="AA75" s="42">
        <v>12</v>
      </c>
      <c r="AB75" s="42"/>
      <c r="AC75" s="42"/>
      <c r="AD75" s="42">
        <v>7</v>
      </c>
      <c r="AE75" s="42">
        <v>7</v>
      </c>
      <c r="AF75" s="42"/>
      <c r="AG75" s="42">
        <f>SUM(B75:AF75)</f>
        <v>177</v>
      </c>
      <c r="AU75" s="1"/>
    </row>
    <row r="76" spans="1:47" ht="14.4" x14ac:dyDescent="0.3">
      <c r="A76" s="52" t="s">
        <v>69</v>
      </c>
      <c r="B76" s="39">
        <v>13</v>
      </c>
      <c r="C76" s="42">
        <v>13</v>
      </c>
      <c r="D76" s="42">
        <v>12</v>
      </c>
      <c r="E76" s="42"/>
      <c r="F76" s="42">
        <v>0</v>
      </c>
      <c r="G76" s="42">
        <v>9</v>
      </c>
      <c r="H76" s="42"/>
      <c r="I76" s="42"/>
      <c r="J76" s="42"/>
      <c r="K76" s="42"/>
      <c r="L76" s="42"/>
      <c r="M76" s="42">
        <v>6</v>
      </c>
      <c r="N76" s="42"/>
      <c r="O76" s="42">
        <v>8</v>
      </c>
      <c r="P76" s="42">
        <v>13</v>
      </c>
      <c r="Q76" s="42">
        <v>19</v>
      </c>
      <c r="R76" s="42">
        <v>15</v>
      </c>
      <c r="S76" s="42">
        <v>18</v>
      </c>
      <c r="T76" s="39">
        <v>19</v>
      </c>
      <c r="U76" s="42">
        <v>6</v>
      </c>
      <c r="V76" s="42"/>
      <c r="W76" s="42"/>
      <c r="X76" s="42"/>
      <c r="Y76" s="42"/>
      <c r="Z76" s="42"/>
      <c r="AA76" s="42">
        <v>12</v>
      </c>
      <c r="AB76" s="42"/>
      <c r="AC76" s="42"/>
      <c r="AD76" s="42">
        <v>7</v>
      </c>
      <c r="AE76" s="42">
        <v>7</v>
      </c>
      <c r="AF76" s="42"/>
      <c r="AG76" s="42">
        <f t="shared" ref="AG76:AG79" si="4">SUM(B76:AF76)</f>
        <v>177</v>
      </c>
      <c r="AU76" s="1"/>
    </row>
    <row r="77" spans="1:47" ht="14.4" x14ac:dyDescent="0.3">
      <c r="A77" s="52" t="s">
        <v>70</v>
      </c>
      <c r="B77" s="39">
        <v>11</v>
      </c>
      <c r="C77" s="42">
        <v>3</v>
      </c>
      <c r="D77" s="42">
        <v>8</v>
      </c>
      <c r="E77" s="42"/>
      <c r="F77" s="42">
        <v>0</v>
      </c>
      <c r="G77" s="42">
        <v>6</v>
      </c>
      <c r="H77" s="42"/>
      <c r="I77" s="42"/>
      <c r="J77" s="42"/>
      <c r="K77" s="42"/>
      <c r="L77" s="42"/>
      <c r="M77" s="42">
        <v>4</v>
      </c>
      <c r="N77" s="42"/>
      <c r="O77" s="42">
        <v>6</v>
      </c>
      <c r="P77" s="42">
        <v>11</v>
      </c>
      <c r="Q77" s="42">
        <v>10</v>
      </c>
      <c r="R77" s="42">
        <v>7</v>
      </c>
      <c r="S77" s="42">
        <v>11</v>
      </c>
      <c r="T77" s="39">
        <v>6</v>
      </c>
      <c r="U77" s="42">
        <v>3</v>
      </c>
      <c r="V77" s="42"/>
      <c r="W77" s="42"/>
      <c r="X77" s="42"/>
      <c r="Y77" s="42"/>
      <c r="Z77" s="42"/>
      <c r="AA77" s="42">
        <v>8</v>
      </c>
      <c r="AB77" s="42"/>
      <c r="AC77" s="42"/>
      <c r="AD77" s="42">
        <v>2</v>
      </c>
      <c r="AE77" s="42">
        <v>4</v>
      </c>
      <c r="AF77" s="42"/>
      <c r="AG77" s="42">
        <f t="shared" si="4"/>
        <v>100</v>
      </c>
      <c r="AU77" s="1"/>
    </row>
    <row r="78" spans="1:47" ht="14.4" x14ac:dyDescent="0.3">
      <c r="A78" s="52" t="s">
        <v>71</v>
      </c>
      <c r="B78" s="39">
        <v>2</v>
      </c>
      <c r="C78" s="42">
        <v>9</v>
      </c>
      <c r="D78" s="42">
        <v>2</v>
      </c>
      <c r="E78" s="42"/>
      <c r="F78" s="42">
        <v>0</v>
      </c>
      <c r="G78" s="42">
        <v>2</v>
      </c>
      <c r="H78" s="42"/>
      <c r="I78" s="42"/>
      <c r="J78" s="42"/>
      <c r="K78" s="42"/>
      <c r="L78" s="42"/>
      <c r="M78" s="42">
        <v>2</v>
      </c>
      <c r="N78" s="42"/>
      <c r="O78" s="42">
        <v>1</v>
      </c>
      <c r="P78" s="42">
        <v>2</v>
      </c>
      <c r="Q78" s="42">
        <v>9</v>
      </c>
      <c r="R78" s="42">
        <v>7</v>
      </c>
      <c r="S78" s="42">
        <v>6</v>
      </c>
      <c r="T78" s="39">
        <v>10</v>
      </c>
      <c r="U78" s="42">
        <v>3</v>
      </c>
      <c r="V78" s="42"/>
      <c r="W78" s="42"/>
      <c r="X78" s="42"/>
      <c r="Y78" s="42"/>
      <c r="Z78" s="42"/>
      <c r="AA78" s="42">
        <v>4</v>
      </c>
      <c r="AB78" s="42"/>
      <c r="AC78" s="42"/>
      <c r="AD78" s="42">
        <v>3</v>
      </c>
      <c r="AE78" s="42">
        <v>3</v>
      </c>
      <c r="AF78" s="42"/>
      <c r="AG78" s="42">
        <f t="shared" si="4"/>
        <v>65</v>
      </c>
      <c r="AU78" s="1"/>
    </row>
    <row r="79" spans="1:47" ht="14.4" x14ac:dyDescent="0.3">
      <c r="A79" s="52" t="s">
        <v>72</v>
      </c>
      <c r="B79" s="39">
        <v>1</v>
      </c>
      <c r="C79" s="42">
        <v>1</v>
      </c>
      <c r="D79" s="42">
        <v>2</v>
      </c>
      <c r="E79" s="42"/>
      <c r="F79" s="42">
        <v>0</v>
      </c>
      <c r="G79" s="42">
        <v>1</v>
      </c>
      <c r="H79" s="42"/>
      <c r="I79" s="42"/>
      <c r="J79" s="42"/>
      <c r="K79" s="42"/>
      <c r="L79" s="42"/>
      <c r="M79" s="42">
        <v>1</v>
      </c>
      <c r="N79" s="42"/>
      <c r="O79" s="42">
        <v>1</v>
      </c>
      <c r="P79" s="42">
        <v>0</v>
      </c>
      <c r="Q79" s="42">
        <v>0</v>
      </c>
      <c r="R79" s="42">
        <v>1</v>
      </c>
      <c r="S79" s="42">
        <v>1</v>
      </c>
      <c r="T79" s="39">
        <v>3</v>
      </c>
      <c r="U79" s="42">
        <v>0</v>
      </c>
      <c r="V79" s="42"/>
      <c r="W79" s="42"/>
      <c r="X79" s="42"/>
      <c r="Y79" s="42"/>
      <c r="Z79" s="42"/>
      <c r="AA79" s="42">
        <v>0</v>
      </c>
      <c r="AB79" s="42"/>
      <c r="AC79" s="42"/>
      <c r="AD79" s="42">
        <v>2</v>
      </c>
      <c r="AE79" s="42">
        <v>0</v>
      </c>
      <c r="AF79" s="42"/>
      <c r="AG79" s="42">
        <f t="shared" si="4"/>
        <v>14</v>
      </c>
      <c r="AU79" s="1"/>
    </row>
    <row r="80" spans="1:47" ht="14.4" x14ac:dyDescent="0.3">
      <c r="A80" s="53"/>
      <c r="AU80" s="1"/>
    </row>
    <row r="81" spans="1:47" ht="12" x14ac:dyDescent="0.25">
      <c r="A81" s="13" t="s">
        <v>73</v>
      </c>
      <c r="B81" s="3">
        <v>1</v>
      </c>
      <c r="D81" s="2">
        <v>1</v>
      </c>
      <c r="F81" s="2">
        <v>1</v>
      </c>
      <c r="I81" s="2">
        <v>1</v>
      </c>
      <c r="AG81" s="2">
        <f>SUM(B81:AF81)</f>
        <v>4</v>
      </c>
      <c r="AU81" s="1"/>
    </row>
    <row r="82" spans="1:47" ht="12" x14ac:dyDescent="0.25">
      <c r="A82" s="13" t="s">
        <v>74</v>
      </c>
      <c r="B82" s="3">
        <v>5</v>
      </c>
      <c r="D82" s="2">
        <v>0</v>
      </c>
      <c r="F82" s="2">
        <v>5</v>
      </c>
      <c r="I82" s="2">
        <v>0</v>
      </c>
      <c r="AG82" s="2">
        <f t="shared" ref="AG82:AG83" si="5">SUM(B82:AF82)</f>
        <v>10</v>
      </c>
      <c r="AU82" s="1"/>
    </row>
    <row r="83" spans="1:47" ht="12" x14ac:dyDescent="0.25">
      <c r="A83" s="2" t="s">
        <v>75</v>
      </c>
      <c r="B83" s="3">
        <v>0</v>
      </c>
      <c r="D83" s="2">
        <v>2</v>
      </c>
      <c r="F83" s="2">
        <v>0</v>
      </c>
      <c r="I83" s="2">
        <v>9</v>
      </c>
      <c r="AG83" s="2">
        <f t="shared" si="5"/>
        <v>11</v>
      </c>
      <c r="AU83" s="1"/>
    </row>
    <row r="84" spans="1:47" ht="12" x14ac:dyDescent="0.25">
      <c r="AU84" s="1"/>
    </row>
    <row r="85" spans="1:47" ht="12" x14ac:dyDescent="0.25">
      <c r="AU85" s="1"/>
    </row>
    <row r="86" spans="1:47" ht="12" x14ac:dyDescent="0.25">
      <c r="AU86" s="1"/>
    </row>
    <row r="87" spans="1:47" ht="12" x14ac:dyDescent="0.25">
      <c r="AU87" s="1"/>
    </row>
    <row r="88" spans="1:47" ht="12" x14ac:dyDescent="0.25">
      <c r="AU88" s="1"/>
    </row>
    <row r="89" spans="1:47" ht="12" x14ac:dyDescent="0.25">
      <c r="AU89" s="1"/>
    </row>
    <row r="90" spans="1:47" ht="12" x14ac:dyDescent="0.25">
      <c r="AU90" s="1"/>
    </row>
    <row r="91" spans="1:47" ht="12" x14ac:dyDescent="0.25">
      <c r="AU91" s="1"/>
    </row>
    <row r="92" spans="1:47" ht="12" x14ac:dyDescent="0.25">
      <c r="AU92" s="1"/>
    </row>
    <row r="93" spans="1:47" ht="12" x14ac:dyDescent="0.25">
      <c r="AU93" s="1"/>
    </row>
    <row r="94" spans="1:47" ht="12" x14ac:dyDescent="0.25">
      <c r="AU94" s="1"/>
    </row>
    <row r="95" spans="1:47" ht="12" x14ac:dyDescent="0.25">
      <c r="AU95" s="1"/>
    </row>
    <row r="96" spans="1:47" ht="12" x14ac:dyDescent="0.25">
      <c r="AU96" s="1"/>
    </row>
    <row r="97" spans="47:47" ht="12" x14ac:dyDescent="0.25">
      <c r="AU97" s="1"/>
    </row>
    <row r="98" spans="47:47" ht="12" x14ac:dyDescent="0.25">
      <c r="AU98" s="1"/>
    </row>
    <row r="99" spans="47:47" ht="12" x14ac:dyDescent="0.25">
      <c r="AU99" s="1"/>
    </row>
    <row r="100" spans="47:47" ht="12" x14ac:dyDescent="0.25">
      <c r="AU100" s="1"/>
    </row>
    <row r="101" spans="47:47" ht="12" x14ac:dyDescent="0.25">
      <c r="AU101" s="1"/>
    </row>
    <row r="102" spans="47:47" ht="12" x14ac:dyDescent="0.25">
      <c r="AU102" s="1"/>
    </row>
    <row r="103" spans="47:47" ht="12" x14ac:dyDescent="0.25">
      <c r="AU103" s="1"/>
    </row>
    <row r="104" spans="47:47" ht="12" x14ac:dyDescent="0.25">
      <c r="AU104" s="1"/>
    </row>
    <row r="105" spans="47:47" ht="12" x14ac:dyDescent="0.25">
      <c r="AU105" s="1"/>
    </row>
    <row r="106" spans="47:47" ht="12" x14ac:dyDescent="0.25">
      <c r="AU106" s="1"/>
    </row>
    <row r="107" spans="47:47" ht="12" x14ac:dyDescent="0.25">
      <c r="AU107" s="1"/>
    </row>
    <row r="108" spans="47:47" ht="12" x14ac:dyDescent="0.25">
      <c r="AU108" s="1"/>
    </row>
    <row r="109" spans="47:47" ht="12" x14ac:dyDescent="0.25">
      <c r="AU109" s="1"/>
    </row>
    <row r="110" spans="47:47" ht="12" x14ac:dyDescent="0.25">
      <c r="AU110" s="1"/>
    </row>
    <row r="111" spans="47:47" ht="12" x14ac:dyDescent="0.25">
      <c r="AU111" s="1"/>
    </row>
    <row r="112" spans="47:47" ht="12" x14ac:dyDescent="0.25">
      <c r="AU112" s="1"/>
    </row>
    <row r="113" spans="47:47" ht="12" x14ac:dyDescent="0.25">
      <c r="AU113" s="1"/>
    </row>
    <row r="114" spans="47:47" ht="12" x14ac:dyDescent="0.25">
      <c r="AU114" s="1"/>
    </row>
    <row r="115" spans="47:47" ht="12" x14ac:dyDescent="0.25">
      <c r="AU115" s="1"/>
    </row>
    <row r="116" spans="47:47" ht="12" x14ac:dyDescent="0.25">
      <c r="AU116" s="1"/>
    </row>
    <row r="117" spans="47:47" ht="12" x14ac:dyDescent="0.25">
      <c r="AU117" s="1"/>
    </row>
    <row r="118" spans="47:47" ht="12" x14ac:dyDescent="0.25">
      <c r="AU118" s="1"/>
    </row>
    <row r="119" spans="47:47" ht="12" x14ac:dyDescent="0.25">
      <c r="AU119" s="1"/>
    </row>
    <row r="120" spans="47:47" ht="12" x14ac:dyDescent="0.25">
      <c r="AU120" s="1"/>
    </row>
    <row r="121" spans="47:47" ht="12" x14ac:dyDescent="0.25">
      <c r="AU121" s="1"/>
    </row>
    <row r="122" spans="47:47" ht="12" x14ac:dyDescent="0.25">
      <c r="AU122" s="1"/>
    </row>
    <row r="123" spans="47:47" ht="12" x14ac:dyDescent="0.25">
      <c r="AU123" s="1"/>
    </row>
    <row r="124" spans="47:47" ht="12" x14ac:dyDescent="0.25">
      <c r="AU124" s="1"/>
    </row>
    <row r="125" spans="47:47" ht="12" x14ac:dyDescent="0.25">
      <c r="AU125" s="1"/>
    </row>
    <row r="126" spans="47:47" ht="12" x14ac:dyDescent="0.25">
      <c r="AU126" s="1"/>
    </row>
    <row r="127" spans="47:47" ht="12" x14ac:dyDescent="0.25">
      <c r="AU127" s="1"/>
    </row>
    <row r="128" spans="47:47" ht="12" x14ac:dyDescent="0.25">
      <c r="AU128" s="1"/>
    </row>
    <row r="129" spans="47:47" ht="12" x14ac:dyDescent="0.25">
      <c r="AU129" s="1"/>
    </row>
    <row r="130" spans="47:47" ht="12" x14ac:dyDescent="0.25">
      <c r="AU130" s="1"/>
    </row>
    <row r="131" spans="47:47" ht="12" x14ac:dyDescent="0.25">
      <c r="AU131" s="1"/>
    </row>
    <row r="132" spans="47:47" ht="12" x14ac:dyDescent="0.25">
      <c r="AU132" s="1"/>
    </row>
    <row r="133" spans="47:47" ht="12" x14ac:dyDescent="0.25">
      <c r="AU133" s="1"/>
    </row>
    <row r="134" spans="47:47" ht="12" x14ac:dyDescent="0.25">
      <c r="AU134" s="1"/>
    </row>
    <row r="135" spans="47:47" ht="12" x14ac:dyDescent="0.25">
      <c r="AU135" s="1"/>
    </row>
    <row r="136" spans="47:47" ht="12" x14ac:dyDescent="0.25">
      <c r="AU136" s="1"/>
    </row>
    <row r="137" spans="47:47" ht="12" x14ac:dyDescent="0.25">
      <c r="AU137" s="1"/>
    </row>
    <row r="138" spans="47:47" ht="12" x14ac:dyDescent="0.25">
      <c r="AU138" s="1"/>
    </row>
    <row r="139" spans="47:47" ht="12" x14ac:dyDescent="0.25">
      <c r="AU139" s="1"/>
    </row>
    <row r="140" spans="47:47" ht="12" x14ac:dyDescent="0.25">
      <c r="AU140" s="1"/>
    </row>
    <row r="141" spans="47:47" ht="12" x14ac:dyDescent="0.25">
      <c r="AU141" s="1"/>
    </row>
    <row r="142" spans="47:47" ht="12" x14ac:dyDescent="0.25">
      <c r="AU142" s="1"/>
    </row>
    <row r="143" spans="47:47" ht="12" x14ac:dyDescent="0.25">
      <c r="AU143" s="1"/>
    </row>
    <row r="144" spans="47:47" ht="12" x14ac:dyDescent="0.25">
      <c r="AU144" s="1"/>
    </row>
    <row r="145" spans="47:47" ht="12" x14ac:dyDescent="0.25">
      <c r="AU145" s="1"/>
    </row>
    <row r="146" spans="47:47" ht="12" x14ac:dyDescent="0.25">
      <c r="AU146" s="1"/>
    </row>
    <row r="147" spans="47:47" ht="12" x14ac:dyDescent="0.25">
      <c r="AU147" s="1"/>
    </row>
    <row r="148" spans="47:47" ht="12" x14ac:dyDescent="0.25">
      <c r="AU148" s="1"/>
    </row>
    <row r="149" spans="47:47" ht="12" x14ac:dyDescent="0.25">
      <c r="AU149" s="1"/>
    </row>
    <row r="150" spans="47:47" ht="12" x14ac:dyDescent="0.25">
      <c r="AU150" s="1"/>
    </row>
    <row r="151" spans="47:47" ht="12" x14ac:dyDescent="0.25">
      <c r="AU151" s="1"/>
    </row>
    <row r="152" spans="47:47" ht="12" x14ac:dyDescent="0.25">
      <c r="AU152" s="1"/>
    </row>
    <row r="153" spans="47:47" ht="12" x14ac:dyDescent="0.25">
      <c r="AU153" s="1"/>
    </row>
    <row r="154" spans="47:47" ht="12" x14ac:dyDescent="0.25">
      <c r="AU154" s="1"/>
    </row>
    <row r="155" spans="47:47" ht="12" x14ac:dyDescent="0.25">
      <c r="AU155" s="1"/>
    </row>
    <row r="156" spans="47:47" ht="12" x14ac:dyDescent="0.25">
      <c r="AU156" s="1"/>
    </row>
    <row r="157" spans="47:47" ht="12" x14ac:dyDescent="0.25">
      <c r="AU157" s="1"/>
    </row>
    <row r="158" spans="47:47" ht="12" x14ac:dyDescent="0.25">
      <c r="AU158" s="1"/>
    </row>
    <row r="159" spans="47:47" ht="12" x14ac:dyDescent="0.25">
      <c r="AU159" s="1"/>
    </row>
    <row r="160" spans="47:47" ht="12" x14ac:dyDescent="0.25">
      <c r="AU160" s="1"/>
    </row>
    <row r="161" spans="47:47" ht="12" x14ac:dyDescent="0.25">
      <c r="AU161" s="1"/>
    </row>
    <row r="162" spans="47:47" ht="12" x14ac:dyDescent="0.25">
      <c r="AU162" s="1"/>
    </row>
    <row r="163" spans="47:47" ht="12" x14ac:dyDescent="0.25">
      <c r="AU163" s="1"/>
    </row>
    <row r="164" spans="47:47" ht="12" x14ac:dyDescent="0.25">
      <c r="AU164" s="1"/>
    </row>
    <row r="165" spans="47:47" ht="12" x14ac:dyDescent="0.25">
      <c r="AU165" s="1"/>
    </row>
    <row r="166" spans="47:47" ht="12" x14ac:dyDescent="0.25">
      <c r="AU166" s="1"/>
    </row>
    <row r="167" spans="47:47" ht="12" x14ac:dyDescent="0.25">
      <c r="AU167" s="1"/>
    </row>
    <row r="168" spans="47:47" ht="12" x14ac:dyDescent="0.25">
      <c r="AU168" s="1"/>
    </row>
    <row r="169" spans="47:47" ht="12" x14ac:dyDescent="0.25">
      <c r="AU169" s="1"/>
    </row>
    <row r="170" spans="47:47" ht="12" x14ac:dyDescent="0.25">
      <c r="AU170" s="1"/>
    </row>
    <row r="171" spans="47:47" ht="12" x14ac:dyDescent="0.25">
      <c r="AU171" s="1"/>
    </row>
    <row r="172" spans="47:47" ht="12" x14ac:dyDescent="0.25">
      <c r="AU172" s="1"/>
    </row>
    <row r="173" spans="47:47" ht="12" x14ac:dyDescent="0.25">
      <c r="AU173" s="1"/>
    </row>
    <row r="174" spans="47:47" ht="12" x14ac:dyDescent="0.25">
      <c r="AU174" s="1"/>
    </row>
    <row r="175" spans="47:47" ht="12" x14ac:dyDescent="0.25">
      <c r="AU175" s="1"/>
    </row>
    <row r="176" spans="47:47" ht="12" x14ac:dyDescent="0.25">
      <c r="AU176" s="1"/>
    </row>
    <row r="177" spans="47:47" ht="12" x14ac:dyDescent="0.25">
      <c r="AU177" s="1"/>
    </row>
    <row r="178" spans="47:47" ht="12" x14ac:dyDescent="0.25">
      <c r="AU178" s="1"/>
    </row>
    <row r="179" spans="47:47" ht="12" x14ac:dyDescent="0.25">
      <c r="AU179" s="1"/>
    </row>
    <row r="180" spans="47:47" ht="12" x14ac:dyDescent="0.25">
      <c r="AU180" s="1"/>
    </row>
    <row r="181" spans="47:47" ht="12" x14ac:dyDescent="0.25">
      <c r="AU181" s="1"/>
    </row>
    <row r="182" spans="47:47" ht="12" x14ac:dyDescent="0.25">
      <c r="AU182" s="1"/>
    </row>
    <row r="183" spans="47:47" ht="12" x14ac:dyDescent="0.25">
      <c r="AU183" s="1"/>
    </row>
    <row r="184" spans="47:47" ht="12" x14ac:dyDescent="0.25">
      <c r="AU184" s="1"/>
    </row>
    <row r="185" spans="47:47" ht="12" x14ac:dyDescent="0.25">
      <c r="AU185" s="1"/>
    </row>
    <row r="186" spans="47:47" ht="12" x14ac:dyDescent="0.25">
      <c r="AU186" s="1"/>
    </row>
    <row r="187" spans="47:47" ht="12" x14ac:dyDescent="0.25">
      <c r="AU187" s="1"/>
    </row>
    <row r="188" spans="47:47" ht="12" x14ac:dyDescent="0.25">
      <c r="AU188" s="1"/>
    </row>
    <row r="189" spans="47:47" ht="12" x14ac:dyDescent="0.25">
      <c r="AU189" s="1"/>
    </row>
    <row r="190" spans="47:47" ht="12" x14ac:dyDescent="0.25">
      <c r="AU190" s="1"/>
    </row>
    <row r="191" spans="47:47" ht="12" x14ac:dyDescent="0.25">
      <c r="AU191" s="1"/>
    </row>
    <row r="192" spans="47:47" ht="12" x14ac:dyDescent="0.25">
      <c r="AU192" s="1"/>
    </row>
    <row r="193" spans="47:47" ht="12" x14ac:dyDescent="0.25">
      <c r="AU193" s="1"/>
    </row>
    <row r="194" spans="47:47" ht="12" x14ac:dyDescent="0.25">
      <c r="AU194" s="1"/>
    </row>
    <row r="195" spans="47:47" ht="12" x14ac:dyDescent="0.25">
      <c r="AU195" s="1"/>
    </row>
    <row r="196" spans="47:47" ht="12" x14ac:dyDescent="0.25">
      <c r="AU196" s="1"/>
    </row>
    <row r="197" spans="47:47" ht="12" x14ac:dyDescent="0.25">
      <c r="AU197" s="1"/>
    </row>
    <row r="198" spans="47:47" ht="12" x14ac:dyDescent="0.25">
      <c r="AU198" s="1"/>
    </row>
    <row r="199" spans="47:47" ht="12" x14ac:dyDescent="0.25">
      <c r="AU199" s="1"/>
    </row>
    <row r="200" spans="47:47" ht="12" x14ac:dyDescent="0.25">
      <c r="AU200" s="1"/>
    </row>
    <row r="201" spans="47:47" ht="12" x14ac:dyDescent="0.25">
      <c r="AU201" s="1"/>
    </row>
    <row r="202" spans="47:47" ht="12" x14ac:dyDescent="0.25">
      <c r="AU202" s="1"/>
    </row>
    <row r="203" spans="47:47" ht="12" x14ac:dyDescent="0.25">
      <c r="AU203" s="1"/>
    </row>
    <row r="204" spans="47:47" ht="12" x14ac:dyDescent="0.25">
      <c r="AU204" s="1"/>
    </row>
    <row r="205" spans="47:47" ht="12" x14ac:dyDescent="0.25">
      <c r="AU205" s="1"/>
    </row>
    <row r="206" spans="47:47" ht="12" x14ac:dyDescent="0.25">
      <c r="AU206" s="1"/>
    </row>
    <row r="207" spans="47:47" ht="12" x14ac:dyDescent="0.25">
      <c r="AU207" s="1"/>
    </row>
    <row r="208" spans="47:47" ht="12" x14ac:dyDescent="0.25">
      <c r="AU208" s="1"/>
    </row>
    <row r="209" spans="47:47" ht="12" x14ac:dyDescent="0.25">
      <c r="AU209" s="1"/>
    </row>
    <row r="210" spans="47:47" ht="12" x14ac:dyDescent="0.25">
      <c r="AU210" s="1"/>
    </row>
    <row r="211" spans="47:47" ht="12" x14ac:dyDescent="0.25">
      <c r="AU211" s="1"/>
    </row>
    <row r="212" spans="47:47" ht="12" x14ac:dyDescent="0.25">
      <c r="AU212" s="1"/>
    </row>
    <row r="213" spans="47:47" ht="12" x14ac:dyDescent="0.25">
      <c r="AU213" s="1"/>
    </row>
    <row r="214" spans="47:47" ht="12" x14ac:dyDescent="0.25">
      <c r="AU214" s="1"/>
    </row>
    <row r="215" spans="47:47" ht="12" x14ac:dyDescent="0.25">
      <c r="AU215" s="1"/>
    </row>
    <row r="216" spans="47:47" ht="12" x14ac:dyDescent="0.25">
      <c r="AU216" s="1"/>
    </row>
    <row r="217" spans="47:47" ht="12" x14ac:dyDescent="0.25">
      <c r="AU217" s="1"/>
    </row>
    <row r="218" spans="47:47" ht="12" x14ac:dyDescent="0.25">
      <c r="AU218" s="1"/>
    </row>
    <row r="219" spans="47:47" ht="12" x14ac:dyDescent="0.25">
      <c r="AU219" s="1"/>
    </row>
    <row r="220" spans="47:47" ht="12" x14ac:dyDescent="0.25">
      <c r="AU220" s="1"/>
    </row>
    <row r="221" spans="47:47" ht="12" x14ac:dyDescent="0.25">
      <c r="AU221" s="1"/>
    </row>
    <row r="222" spans="47:47" ht="12" x14ac:dyDescent="0.25">
      <c r="AU222" s="1"/>
    </row>
    <row r="223" spans="47:47" ht="12" x14ac:dyDescent="0.25">
      <c r="AU223" s="1"/>
    </row>
    <row r="224" spans="47:47" ht="12" x14ac:dyDescent="0.25">
      <c r="AU224" s="1"/>
    </row>
    <row r="225" spans="47:47" ht="12" x14ac:dyDescent="0.25">
      <c r="AU225" s="1"/>
    </row>
    <row r="226" spans="47:47" ht="12" x14ac:dyDescent="0.25">
      <c r="AU226" s="1"/>
    </row>
    <row r="227" spans="47:47" ht="12" x14ac:dyDescent="0.25">
      <c r="AU227" s="1"/>
    </row>
    <row r="228" spans="47:47" ht="12" x14ac:dyDescent="0.25">
      <c r="AU228" s="1"/>
    </row>
    <row r="229" spans="47:47" ht="12" x14ac:dyDescent="0.25">
      <c r="AU229" s="1"/>
    </row>
    <row r="230" spans="47:47" ht="12" x14ac:dyDescent="0.25">
      <c r="AU230" s="1"/>
    </row>
    <row r="231" spans="47:47" ht="12" x14ac:dyDescent="0.25">
      <c r="AU231" s="1"/>
    </row>
    <row r="232" spans="47:47" ht="12" x14ac:dyDescent="0.25">
      <c r="AU232" s="1"/>
    </row>
    <row r="233" spans="47:47" ht="12" x14ac:dyDescent="0.25">
      <c r="AU233" s="1"/>
    </row>
    <row r="234" spans="47:47" ht="12" x14ac:dyDescent="0.25">
      <c r="AU234" s="1"/>
    </row>
    <row r="235" spans="47:47" ht="12" x14ac:dyDescent="0.25">
      <c r="AU235" s="1"/>
    </row>
    <row r="236" spans="47:47" ht="12" x14ac:dyDescent="0.25">
      <c r="AU236" s="1"/>
    </row>
    <row r="237" spans="47:47" ht="12" x14ac:dyDescent="0.25">
      <c r="AU237" s="1"/>
    </row>
    <row r="238" spans="47:47" ht="12" x14ac:dyDescent="0.25">
      <c r="AU238" s="1"/>
    </row>
    <row r="239" spans="47:47" ht="12" x14ac:dyDescent="0.25">
      <c r="AU239" s="1"/>
    </row>
    <row r="240" spans="47:47" ht="12" x14ac:dyDescent="0.25">
      <c r="AU240" s="1"/>
    </row>
    <row r="241" spans="47:47" ht="12" x14ac:dyDescent="0.25">
      <c r="AU241" s="1"/>
    </row>
    <row r="242" spans="47:47" ht="12" x14ac:dyDescent="0.25">
      <c r="AU242" s="1"/>
    </row>
    <row r="243" spans="47:47" ht="12" x14ac:dyDescent="0.25">
      <c r="AU243" s="1"/>
    </row>
    <row r="244" spans="47:47" ht="12" x14ac:dyDescent="0.25">
      <c r="AU244" s="1"/>
    </row>
    <row r="245" spans="47:47" ht="12" x14ac:dyDescent="0.25">
      <c r="AU245" s="1"/>
    </row>
    <row r="246" spans="47:47" ht="12" x14ac:dyDescent="0.25">
      <c r="AU246" s="1"/>
    </row>
    <row r="247" spans="47:47" ht="12" x14ac:dyDescent="0.25">
      <c r="AU247" s="1"/>
    </row>
    <row r="248" spans="47:47" ht="12" x14ac:dyDescent="0.25">
      <c r="AU248" s="1"/>
    </row>
    <row r="249" spans="47:47" ht="12" x14ac:dyDescent="0.25">
      <c r="AU249" s="1"/>
    </row>
    <row r="250" spans="47:47" ht="12" x14ac:dyDescent="0.25">
      <c r="AU250" s="1"/>
    </row>
    <row r="251" spans="47:47" ht="12" x14ac:dyDescent="0.25">
      <c r="AU251" s="1"/>
    </row>
    <row r="252" spans="47:47" ht="12" x14ac:dyDescent="0.25">
      <c r="AU252" s="1"/>
    </row>
    <row r="253" spans="47:47" ht="12" x14ac:dyDescent="0.25">
      <c r="AU253" s="1"/>
    </row>
    <row r="254" spans="47:47" ht="12" x14ac:dyDescent="0.25">
      <c r="AU254" s="1"/>
    </row>
    <row r="255" spans="47:47" ht="12" x14ac:dyDescent="0.25">
      <c r="AU255" s="1"/>
    </row>
    <row r="256" spans="47:47" ht="12" x14ac:dyDescent="0.25">
      <c r="AU256" s="1"/>
    </row>
    <row r="257" spans="47:47" ht="12" x14ac:dyDescent="0.25">
      <c r="AU257" s="1"/>
    </row>
    <row r="258" spans="47:47" ht="12" x14ac:dyDescent="0.25">
      <c r="AU258" s="1"/>
    </row>
    <row r="259" spans="47:47" ht="12" x14ac:dyDescent="0.25">
      <c r="AU259" s="1"/>
    </row>
    <row r="260" spans="47:47" ht="12" x14ac:dyDescent="0.25">
      <c r="AU260" s="1"/>
    </row>
    <row r="261" spans="47:47" ht="12" x14ac:dyDescent="0.25">
      <c r="AU261" s="1"/>
    </row>
    <row r="262" spans="47:47" ht="12" x14ac:dyDescent="0.25">
      <c r="AU262" s="1"/>
    </row>
    <row r="263" spans="47:47" ht="12" x14ac:dyDescent="0.25">
      <c r="AU263" s="1"/>
    </row>
    <row r="264" spans="47:47" ht="12" x14ac:dyDescent="0.25">
      <c r="AU264" s="1"/>
    </row>
    <row r="265" spans="47:47" ht="12" x14ac:dyDescent="0.25">
      <c r="AU265" s="1"/>
    </row>
    <row r="266" spans="47:47" ht="12" x14ac:dyDescent="0.25">
      <c r="AU266" s="1"/>
    </row>
    <row r="267" spans="47:47" ht="12" x14ac:dyDescent="0.25">
      <c r="AU267" s="1"/>
    </row>
    <row r="268" spans="47:47" ht="12" x14ac:dyDescent="0.25">
      <c r="AU268" s="1"/>
    </row>
    <row r="269" spans="47:47" ht="12" x14ac:dyDescent="0.25">
      <c r="AU269" s="1"/>
    </row>
    <row r="270" spans="47:47" ht="12" x14ac:dyDescent="0.25">
      <c r="AU270" s="1"/>
    </row>
    <row r="271" spans="47:47" ht="12" x14ac:dyDescent="0.25">
      <c r="AU271" s="1"/>
    </row>
    <row r="272" spans="47:47" ht="12" x14ac:dyDescent="0.25">
      <c r="AU272" s="1"/>
    </row>
    <row r="273" spans="47:47" ht="12" x14ac:dyDescent="0.25">
      <c r="AU273" s="1"/>
    </row>
    <row r="274" spans="47:47" ht="12" x14ac:dyDescent="0.25">
      <c r="AU274" s="1"/>
    </row>
    <row r="275" spans="47:47" ht="12" x14ac:dyDescent="0.25">
      <c r="AU275" s="1"/>
    </row>
    <row r="276" spans="47:47" ht="12" x14ac:dyDescent="0.25">
      <c r="AU276" s="1"/>
    </row>
    <row r="277" spans="47:47" ht="12" x14ac:dyDescent="0.25">
      <c r="AU277" s="1"/>
    </row>
    <row r="278" spans="47:47" ht="12" x14ac:dyDescent="0.25">
      <c r="AU278" s="1"/>
    </row>
    <row r="279" spans="47:47" ht="12" x14ac:dyDescent="0.25">
      <c r="AU279" s="1"/>
    </row>
    <row r="280" spans="47:47" ht="12" x14ac:dyDescent="0.25">
      <c r="AU280" s="1"/>
    </row>
    <row r="281" spans="47:47" ht="12" x14ac:dyDescent="0.25">
      <c r="AU281" s="1"/>
    </row>
    <row r="282" spans="47:47" ht="12" x14ac:dyDescent="0.25">
      <c r="AU282" s="1"/>
    </row>
    <row r="283" spans="47:47" ht="12" x14ac:dyDescent="0.25">
      <c r="AU283" s="1"/>
    </row>
    <row r="284" spans="47:47" ht="12" x14ac:dyDescent="0.25">
      <c r="AU284" s="1"/>
    </row>
    <row r="285" spans="47:47" ht="12" x14ac:dyDescent="0.25">
      <c r="AU285" s="1"/>
    </row>
    <row r="286" spans="47:47" ht="12" x14ac:dyDescent="0.25">
      <c r="AU286" s="1"/>
    </row>
    <row r="287" spans="47:47" ht="12" x14ac:dyDescent="0.25">
      <c r="AU287" s="1"/>
    </row>
    <row r="288" spans="47:47" ht="12" x14ac:dyDescent="0.25">
      <c r="AU288" s="1"/>
    </row>
    <row r="289" spans="47:47" ht="12" x14ac:dyDescent="0.25">
      <c r="AU289" s="1"/>
    </row>
    <row r="290" spans="47:47" ht="12" x14ac:dyDescent="0.25">
      <c r="AU290" s="1"/>
    </row>
    <row r="291" spans="47:47" ht="12" x14ac:dyDescent="0.25">
      <c r="AU291" s="1"/>
    </row>
    <row r="292" spans="47:47" ht="12" x14ac:dyDescent="0.25">
      <c r="AU292" s="1"/>
    </row>
    <row r="293" spans="47:47" ht="12" x14ac:dyDescent="0.25">
      <c r="AU293" s="1"/>
    </row>
    <row r="294" spans="47:47" ht="12" x14ac:dyDescent="0.25">
      <c r="AU294" s="1"/>
    </row>
    <row r="295" spans="47:47" ht="12" x14ac:dyDescent="0.25">
      <c r="AU295" s="1"/>
    </row>
    <row r="296" spans="47:47" ht="12" x14ac:dyDescent="0.25">
      <c r="AU296" s="1"/>
    </row>
    <row r="297" spans="47:47" ht="12" x14ac:dyDescent="0.25">
      <c r="AU297" s="1"/>
    </row>
    <row r="298" spans="47:47" ht="12" x14ac:dyDescent="0.25">
      <c r="AU298" s="1"/>
    </row>
    <row r="299" spans="47:47" ht="12" x14ac:dyDescent="0.25">
      <c r="AU299" s="1"/>
    </row>
    <row r="300" spans="47:47" ht="12" x14ac:dyDescent="0.25">
      <c r="AU300" s="1"/>
    </row>
    <row r="301" spans="47:47" ht="12" x14ac:dyDescent="0.25">
      <c r="AU301" s="1"/>
    </row>
    <row r="302" spans="47:47" ht="12" x14ac:dyDescent="0.25">
      <c r="AU302" s="1"/>
    </row>
    <row r="303" spans="47:47" ht="12" x14ac:dyDescent="0.25">
      <c r="AU303" s="1"/>
    </row>
    <row r="304" spans="47:47" ht="12" x14ac:dyDescent="0.25">
      <c r="AU304" s="1"/>
    </row>
    <row r="305" spans="47:47" ht="12" x14ac:dyDescent="0.25">
      <c r="AU305" s="1"/>
    </row>
    <row r="306" spans="47:47" ht="12" x14ac:dyDescent="0.25">
      <c r="AU306" s="1"/>
    </row>
    <row r="307" spans="47:47" ht="12" x14ac:dyDescent="0.25">
      <c r="AU307" s="1"/>
    </row>
    <row r="308" spans="47:47" ht="12" x14ac:dyDescent="0.25">
      <c r="AU308" s="1"/>
    </row>
    <row r="309" spans="47:47" ht="12" x14ac:dyDescent="0.25">
      <c r="AU309" s="1"/>
    </row>
    <row r="310" spans="47:47" ht="12" x14ac:dyDescent="0.25">
      <c r="AU310" s="1"/>
    </row>
    <row r="311" spans="47:47" ht="12" x14ac:dyDescent="0.25">
      <c r="AU311" s="1"/>
    </row>
    <row r="312" spans="47:47" ht="12" x14ac:dyDescent="0.25">
      <c r="AU312" s="1"/>
    </row>
    <row r="313" spans="47:47" ht="12" x14ac:dyDescent="0.25">
      <c r="AU313" s="1"/>
    </row>
    <row r="314" spans="47:47" ht="12" x14ac:dyDescent="0.25">
      <c r="AU314" s="1"/>
    </row>
    <row r="315" spans="47:47" ht="12" x14ac:dyDescent="0.25">
      <c r="AU315" s="1"/>
    </row>
    <row r="316" spans="47:47" ht="12" x14ac:dyDescent="0.25">
      <c r="AU316" s="1"/>
    </row>
    <row r="317" spans="47:47" ht="12" x14ac:dyDescent="0.25">
      <c r="AU317" s="1"/>
    </row>
    <row r="318" spans="47:47" ht="12" x14ac:dyDescent="0.25">
      <c r="AU318" s="1"/>
    </row>
    <row r="319" spans="47:47" ht="12" x14ac:dyDescent="0.25">
      <c r="AU319" s="1"/>
    </row>
    <row r="320" spans="47:47" ht="12" x14ac:dyDescent="0.25">
      <c r="AU320" s="1"/>
    </row>
    <row r="321" spans="47:47" ht="12" x14ac:dyDescent="0.25">
      <c r="AU321" s="1"/>
    </row>
    <row r="322" spans="47:47" ht="12" x14ac:dyDescent="0.25">
      <c r="AU322" s="1"/>
    </row>
    <row r="323" spans="47:47" ht="12" x14ac:dyDescent="0.25">
      <c r="AU323" s="1"/>
    </row>
    <row r="324" spans="47:47" ht="12" x14ac:dyDescent="0.25">
      <c r="AU324" s="1"/>
    </row>
    <row r="325" spans="47:47" ht="12" x14ac:dyDescent="0.25">
      <c r="AU325" s="1"/>
    </row>
    <row r="326" spans="47:47" ht="12" x14ac:dyDescent="0.25">
      <c r="AU326" s="1"/>
    </row>
    <row r="327" spans="47:47" ht="12" x14ac:dyDescent="0.25">
      <c r="AU327" s="1"/>
    </row>
    <row r="328" spans="47:47" ht="12" x14ac:dyDescent="0.25">
      <c r="AU328" s="1"/>
    </row>
    <row r="329" spans="47:47" ht="12" x14ac:dyDescent="0.25">
      <c r="AU329" s="1"/>
    </row>
    <row r="330" spans="47:47" ht="12" x14ac:dyDescent="0.25">
      <c r="AU330" s="1"/>
    </row>
    <row r="331" spans="47:47" ht="12" x14ac:dyDescent="0.25">
      <c r="AU331" s="1"/>
    </row>
    <row r="332" spans="47:47" ht="12" x14ac:dyDescent="0.25">
      <c r="AU332" s="1"/>
    </row>
    <row r="333" spans="47:47" ht="12" x14ac:dyDescent="0.25">
      <c r="AU333" s="1"/>
    </row>
    <row r="334" spans="47:47" ht="12" x14ac:dyDescent="0.25">
      <c r="AU334" s="1"/>
    </row>
    <row r="335" spans="47:47" ht="12" x14ac:dyDescent="0.25">
      <c r="AU335" s="1"/>
    </row>
    <row r="336" spans="47:47" ht="12" x14ac:dyDescent="0.25">
      <c r="AU336" s="1"/>
    </row>
    <row r="337" spans="47:47" ht="12" x14ac:dyDescent="0.25">
      <c r="AU337" s="1"/>
    </row>
    <row r="338" spans="47:47" ht="12" x14ac:dyDescent="0.25">
      <c r="AU338" s="1"/>
    </row>
    <row r="339" spans="47:47" ht="12" x14ac:dyDescent="0.25">
      <c r="AU339" s="1"/>
    </row>
    <row r="340" spans="47:47" ht="12" x14ac:dyDescent="0.25">
      <c r="AU340" s="1"/>
    </row>
    <row r="341" spans="47:47" ht="12" x14ac:dyDescent="0.25">
      <c r="AU341" s="1"/>
    </row>
    <row r="342" spans="47:47" ht="12" x14ac:dyDescent="0.25">
      <c r="AU342" s="1"/>
    </row>
    <row r="343" spans="47:47" ht="12" x14ac:dyDescent="0.25">
      <c r="AU343" s="1"/>
    </row>
    <row r="344" spans="47:47" ht="12" x14ac:dyDescent="0.25">
      <c r="AU344" s="1"/>
    </row>
    <row r="345" spans="47:47" ht="12" x14ac:dyDescent="0.25">
      <c r="AU345" s="1"/>
    </row>
    <row r="346" spans="47:47" ht="12" x14ac:dyDescent="0.25">
      <c r="AU346" s="1"/>
    </row>
    <row r="347" spans="47:47" ht="12" x14ac:dyDescent="0.25">
      <c r="AU347" s="1"/>
    </row>
    <row r="348" spans="47:47" ht="12" x14ac:dyDescent="0.25">
      <c r="AU348" s="1"/>
    </row>
    <row r="349" spans="47:47" ht="12" x14ac:dyDescent="0.25">
      <c r="AU349" s="1"/>
    </row>
    <row r="350" spans="47:47" ht="12" x14ac:dyDescent="0.25">
      <c r="AU350" s="1"/>
    </row>
    <row r="351" spans="47:47" ht="12" x14ac:dyDescent="0.25">
      <c r="AU351" s="1"/>
    </row>
    <row r="352" spans="47:47" ht="12" x14ac:dyDescent="0.25">
      <c r="AU352" s="1"/>
    </row>
    <row r="353" spans="47:47" ht="12" x14ac:dyDescent="0.25">
      <c r="AU353" s="1"/>
    </row>
    <row r="354" spans="47:47" ht="12" x14ac:dyDescent="0.25">
      <c r="AU354" s="1"/>
    </row>
    <row r="355" spans="47:47" ht="12" x14ac:dyDescent="0.25">
      <c r="AU355" s="1"/>
    </row>
    <row r="356" spans="47:47" ht="12" x14ac:dyDescent="0.25">
      <c r="AU356" s="1"/>
    </row>
    <row r="357" spans="47:47" ht="12" x14ac:dyDescent="0.25">
      <c r="AU357" s="1"/>
    </row>
    <row r="358" spans="47:47" ht="12" x14ac:dyDescent="0.25">
      <c r="AU358" s="1"/>
    </row>
    <row r="359" spans="47:47" ht="12" x14ac:dyDescent="0.25">
      <c r="AU359" s="1"/>
    </row>
    <row r="360" spans="47:47" ht="12" x14ac:dyDescent="0.25">
      <c r="AU360" s="1"/>
    </row>
    <row r="361" spans="47:47" ht="12" x14ac:dyDescent="0.25">
      <c r="AU361" s="1"/>
    </row>
    <row r="362" spans="47:47" ht="12" x14ac:dyDescent="0.25">
      <c r="AU362" s="1"/>
    </row>
    <row r="363" spans="47:47" ht="12" x14ac:dyDescent="0.25">
      <c r="AU363" s="1"/>
    </row>
    <row r="364" spans="47:47" ht="12" x14ac:dyDescent="0.25">
      <c r="AU364" s="1"/>
    </row>
    <row r="365" spans="47:47" ht="12" x14ac:dyDescent="0.25">
      <c r="AU365" s="1"/>
    </row>
    <row r="366" spans="47:47" ht="12" x14ac:dyDescent="0.25">
      <c r="AU366" s="1"/>
    </row>
    <row r="367" spans="47:47" ht="12" x14ac:dyDescent="0.25">
      <c r="AU367" s="1"/>
    </row>
    <row r="368" spans="47:47" ht="12" x14ac:dyDescent="0.25">
      <c r="AU368" s="1"/>
    </row>
    <row r="369" spans="47:47" ht="12" x14ac:dyDescent="0.25">
      <c r="AU369" s="1"/>
    </row>
    <row r="370" spans="47:47" ht="12" x14ac:dyDescent="0.25">
      <c r="AU370" s="1"/>
    </row>
    <row r="371" spans="47:47" ht="12" x14ac:dyDescent="0.25">
      <c r="AU371" s="1"/>
    </row>
    <row r="372" spans="47:47" ht="12" x14ac:dyDescent="0.25">
      <c r="AU372" s="1"/>
    </row>
    <row r="373" spans="47:47" ht="12" x14ac:dyDescent="0.25">
      <c r="AU373" s="1"/>
    </row>
    <row r="374" spans="47:47" ht="12" x14ac:dyDescent="0.25">
      <c r="AU374" s="1"/>
    </row>
    <row r="375" spans="47:47" ht="12" x14ac:dyDescent="0.25">
      <c r="AU375" s="1"/>
    </row>
    <row r="376" spans="47:47" ht="12" x14ac:dyDescent="0.25">
      <c r="AU376" s="1"/>
    </row>
    <row r="377" spans="47:47" ht="12" x14ac:dyDescent="0.25">
      <c r="AU377" s="1"/>
    </row>
    <row r="378" spans="47:47" ht="12" x14ac:dyDescent="0.25">
      <c r="AU378" s="1"/>
    </row>
    <row r="379" spans="47:47" ht="12" x14ac:dyDescent="0.25">
      <c r="AU379" s="1"/>
    </row>
    <row r="380" spans="47:47" ht="12" x14ac:dyDescent="0.25">
      <c r="AU380" s="1"/>
    </row>
    <row r="381" spans="47:47" ht="12" x14ac:dyDescent="0.25">
      <c r="AU381" s="1"/>
    </row>
    <row r="382" spans="47:47" ht="12" x14ac:dyDescent="0.25">
      <c r="AU382" s="1"/>
    </row>
    <row r="383" spans="47:47" ht="12" x14ac:dyDescent="0.25">
      <c r="AU383" s="1"/>
    </row>
    <row r="384" spans="47:47" ht="12" x14ac:dyDescent="0.25">
      <c r="AU384" s="1"/>
    </row>
    <row r="385" spans="47:47" ht="12" x14ac:dyDescent="0.25">
      <c r="AU385" s="1"/>
    </row>
    <row r="386" spans="47:47" ht="12" x14ac:dyDescent="0.25">
      <c r="AU386" s="1"/>
    </row>
    <row r="387" spans="47:47" ht="12" x14ac:dyDescent="0.25">
      <c r="AU387" s="1"/>
    </row>
    <row r="388" spans="47:47" ht="12" x14ac:dyDescent="0.25">
      <c r="AU388" s="1"/>
    </row>
    <row r="389" spans="47:47" ht="12" x14ac:dyDescent="0.25">
      <c r="AU389" s="1"/>
    </row>
    <row r="390" spans="47:47" ht="12" x14ac:dyDescent="0.25">
      <c r="AU390" s="1"/>
    </row>
    <row r="391" spans="47:47" ht="12" x14ac:dyDescent="0.25">
      <c r="AU391" s="1"/>
    </row>
    <row r="392" spans="47:47" ht="12" x14ac:dyDescent="0.25">
      <c r="AU392" s="1"/>
    </row>
    <row r="393" spans="47:47" ht="12" x14ac:dyDescent="0.25">
      <c r="AU393" s="1"/>
    </row>
    <row r="394" spans="47:47" ht="12" x14ac:dyDescent="0.25">
      <c r="AU394" s="1"/>
    </row>
    <row r="395" spans="47:47" ht="12" x14ac:dyDescent="0.25">
      <c r="AU395" s="1"/>
    </row>
    <row r="396" spans="47:47" ht="12" x14ac:dyDescent="0.25">
      <c r="AU396" s="1"/>
    </row>
    <row r="397" spans="47:47" ht="12" x14ac:dyDescent="0.25">
      <c r="AU397" s="1"/>
    </row>
    <row r="398" spans="47:47" ht="12" x14ac:dyDescent="0.25">
      <c r="AU398" s="1"/>
    </row>
    <row r="399" spans="47:47" ht="12" x14ac:dyDescent="0.25">
      <c r="AU399" s="1"/>
    </row>
    <row r="400" spans="47:47" ht="12" x14ac:dyDescent="0.25">
      <c r="AU400" s="1"/>
    </row>
    <row r="401" spans="47:47" ht="12" x14ac:dyDescent="0.25">
      <c r="AU401" s="1"/>
    </row>
    <row r="402" spans="47:47" ht="12" x14ac:dyDescent="0.25">
      <c r="AU402" s="1"/>
    </row>
    <row r="403" spans="47:47" ht="12" x14ac:dyDescent="0.25">
      <c r="AU403" s="1"/>
    </row>
    <row r="404" spans="47:47" ht="12" x14ac:dyDescent="0.25">
      <c r="AU404" s="1"/>
    </row>
    <row r="405" spans="47:47" ht="12" x14ac:dyDescent="0.25">
      <c r="AU405" s="1"/>
    </row>
    <row r="406" spans="47:47" ht="12" x14ac:dyDescent="0.25">
      <c r="AU406" s="1"/>
    </row>
    <row r="407" spans="47:47" ht="12" x14ac:dyDescent="0.25">
      <c r="AU407" s="1"/>
    </row>
    <row r="408" spans="47:47" ht="12" x14ac:dyDescent="0.25">
      <c r="AU408" s="1"/>
    </row>
    <row r="409" spans="47:47" ht="12" x14ac:dyDescent="0.25">
      <c r="AU409" s="1"/>
    </row>
    <row r="410" spans="47:47" ht="12" x14ac:dyDescent="0.25">
      <c r="AU410" s="1"/>
    </row>
    <row r="411" spans="47:47" ht="12" x14ac:dyDescent="0.25">
      <c r="AU411" s="1"/>
    </row>
    <row r="412" spans="47:47" ht="12" x14ac:dyDescent="0.25">
      <c r="AU412" s="1"/>
    </row>
    <row r="413" spans="47:47" ht="12" x14ac:dyDescent="0.25">
      <c r="AU413" s="1"/>
    </row>
    <row r="414" spans="47:47" ht="12" x14ac:dyDescent="0.25">
      <c r="AU414" s="1"/>
    </row>
    <row r="415" spans="47:47" ht="12" x14ac:dyDescent="0.25">
      <c r="AU415" s="1"/>
    </row>
    <row r="416" spans="47:47" ht="12" x14ac:dyDescent="0.25">
      <c r="AU416" s="1"/>
    </row>
    <row r="417" spans="47:47" ht="12" x14ac:dyDescent="0.25">
      <c r="AU417" s="1"/>
    </row>
    <row r="418" spans="47:47" ht="12" x14ac:dyDescent="0.25">
      <c r="AU418" s="1"/>
    </row>
    <row r="419" spans="47:47" ht="12" x14ac:dyDescent="0.25">
      <c r="AU419" s="1"/>
    </row>
    <row r="420" spans="47:47" ht="12" x14ac:dyDescent="0.25">
      <c r="AU420" s="1"/>
    </row>
    <row r="421" spans="47:47" ht="12" x14ac:dyDescent="0.25">
      <c r="AU421" s="1"/>
    </row>
    <row r="422" spans="47:47" ht="12" x14ac:dyDescent="0.25">
      <c r="AU422" s="1"/>
    </row>
    <row r="423" spans="47:47" ht="12" x14ac:dyDescent="0.25">
      <c r="AU423" s="1"/>
    </row>
    <row r="424" spans="47:47" ht="12" x14ac:dyDescent="0.25">
      <c r="AU424" s="1"/>
    </row>
    <row r="425" spans="47:47" ht="12" x14ac:dyDescent="0.25">
      <c r="AU425" s="1"/>
    </row>
    <row r="426" spans="47:47" ht="12" x14ac:dyDescent="0.25">
      <c r="AU426" s="1"/>
    </row>
    <row r="427" spans="47:47" ht="12" x14ac:dyDescent="0.25">
      <c r="AU427" s="1"/>
    </row>
    <row r="428" spans="47:47" ht="12" x14ac:dyDescent="0.25">
      <c r="AU428" s="1"/>
    </row>
    <row r="429" spans="47:47" ht="12" x14ac:dyDescent="0.25">
      <c r="AU429" s="1"/>
    </row>
    <row r="430" spans="47:47" ht="12" x14ac:dyDescent="0.25">
      <c r="AU430" s="1"/>
    </row>
    <row r="431" spans="47:47" ht="12" x14ac:dyDescent="0.25">
      <c r="AU431" s="1"/>
    </row>
    <row r="432" spans="47:47" ht="12" x14ac:dyDescent="0.25">
      <c r="AU432" s="1"/>
    </row>
    <row r="433" spans="47:47" ht="12" x14ac:dyDescent="0.25">
      <c r="AU433" s="1"/>
    </row>
    <row r="434" spans="47:47" ht="12" x14ac:dyDescent="0.25">
      <c r="AU434" s="1"/>
    </row>
    <row r="435" spans="47:47" ht="12" x14ac:dyDescent="0.25">
      <c r="AU435" s="1"/>
    </row>
    <row r="436" spans="47:47" ht="12" x14ac:dyDescent="0.25">
      <c r="AU436" s="1"/>
    </row>
    <row r="437" spans="47:47" ht="12" x14ac:dyDescent="0.25">
      <c r="AU437" s="1"/>
    </row>
    <row r="438" spans="47:47" ht="12" x14ac:dyDescent="0.25">
      <c r="AU438" s="1"/>
    </row>
    <row r="439" spans="47:47" ht="12" x14ac:dyDescent="0.25">
      <c r="AU439" s="1"/>
    </row>
    <row r="440" spans="47:47" ht="12" x14ac:dyDescent="0.25">
      <c r="AU440" s="1"/>
    </row>
    <row r="441" spans="47:47" ht="12" x14ac:dyDescent="0.25">
      <c r="AU441" s="1"/>
    </row>
    <row r="442" spans="47:47" ht="12" x14ac:dyDescent="0.25">
      <c r="AU442" s="1"/>
    </row>
    <row r="443" spans="47:47" ht="12" x14ac:dyDescent="0.25">
      <c r="AU443" s="1"/>
    </row>
    <row r="444" spans="47:47" ht="12" x14ac:dyDescent="0.25">
      <c r="AU444" s="1"/>
    </row>
    <row r="445" spans="47:47" ht="12" x14ac:dyDescent="0.25">
      <c r="AU445" s="1"/>
    </row>
    <row r="446" spans="47:47" ht="12" x14ac:dyDescent="0.25">
      <c r="AU446" s="1"/>
    </row>
    <row r="447" spans="47:47" ht="12" x14ac:dyDescent="0.25">
      <c r="AU447" s="1"/>
    </row>
    <row r="448" spans="47:47" ht="12" x14ac:dyDescent="0.25">
      <c r="AU448" s="1"/>
    </row>
    <row r="449" spans="47:47" ht="12" x14ac:dyDescent="0.25">
      <c r="AU449" s="1"/>
    </row>
    <row r="450" spans="47:47" ht="12" x14ac:dyDescent="0.25">
      <c r="AU450" s="1"/>
    </row>
    <row r="451" spans="47:47" ht="12" x14ac:dyDescent="0.25">
      <c r="AU451" s="1"/>
    </row>
    <row r="452" spans="47:47" ht="12" x14ac:dyDescent="0.25">
      <c r="AU452" s="1"/>
    </row>
    <row r="453" spans="47:47" ht="12" x14ac:dyDescent="0.25">
      <c r="AU453" s="1"/>
    </row>
    <row r="454" spans="47:47" ht="12" x14ac:dyDescent="0.25">
      <c r="AU454" s="1"/>
    </row>
    <row r="455" spans="47:47" ht="12" x14ac:dyDescent="0.25">
      <c r="AU455" s="1"/>
    </row>
    <row r="456" spans="47:47" ht="12" x14ac:dyDescent="0.25">
      <c r="AU456" s="1"/>
    </row>
    <row r="457" spans="47:47" ht="12" x14ac:dyDescent="0.25">
      <c r="AU457" s="1"/>
    </row>
    <row r="458" spans="47:47" ht="12" x14ac:dyDescent="0.25">
      <c r="AU458" s="1"/>
    </row>
    <row r="459" spans="47:47" ht="12" x14ac:dyDescent="0.25">
      <c r="AU459" s="1"/>
    </row>
    <row r="460" spans="47:47" ht="12" x14ac:dyDescent="0.25">
      <c r="AU460" s="1"/>
    </row>
    <row r="461" spans="47:47" ht="12" x14ac:dyDescent="0.25">
      <c r="AU461" s="1"/>
    </row>
    <row r="462" spans="47:47" ht="12" x14ac:dyDescent="0.25">
      <c r="AU462" s="1"/>
    </row>
    <row r="463" spans="47:47" ht="12" x14ac:dyDescent="0.25">
      <c r="AU463" s="1"/>
    </row>
    <row r="464" spans="47:47" ht="12" x14ac:dyDescent="0.25">
      <c r="AU464" s="1"/>
    </row>
    <row r="465" spans="47:47" ht="12" x14ac:dyDescent="0.25">
      <c r="AU465" s="1"/>
    </row>
    <row r="466" spans="47:47" ht="12" x14ac:dyDescent="0.25">
      <c r="AU466" s="1"/>
    </row>
    <row r="467" spans="47:47" ht="12" x14ac:dyDescent="0.25">
      <c r="AU467" s="1"/>
    </row>
    <row r="468" spans="47:47" ht="12" x14ac:dyDescent="0.25">
      <c r="AU468" s="1"/>
    </row>
    <row r="469" spans="47:47" ht="12" x14ac:dyDescent="0.25">
      <c r="AU469" s="1"/>
    </row>
    <row r="470" spans="47:47" ht="12" x14ac:dyDescent="0.25">
      <c r="AU470" s="1"/>
    </row>
    <row r="471" spans="47:47" ht="12" x14ac:dyDescent="0.25">
      <c r="AU471" s="1"/>
    </row>
    <row r="472" spans="47:47" ht="12" x14ac:dyDescent="0.25">
      <c r="AU472" s="1"/>
    </row>
    <row r="473" spans="47:47" ht="12" x14ac:dyDescent="0.25">
      <c r="AU473" s="1"/>
    </row>
    <row r="474" spans="47:47" ht="12" x14ac:dyDescent="0.25">
      <c r="AU474" s="1"/>
    </row>
    <row r="475" spans="47:47" ht="12" x14ac:dyDescent="0.25">
      <c r="AU475" s="1"/>
    </row>
    <row r="476" spans="47:47" ht="12" x14ac:dyDescent="0.25">
      <c r="AU476" s="1"/>
    </row>
    <row r="477" spans="47:47" ht="12" x14ac:dyDescent="0.25">
      <c r="AU477" s="1"/>
    </row>
    <row r="478" spans="47:47" ht="12" x14ac:dyDescent="0.25">
      <c r="AU478" s="1"/>
    </row>
    <row r="479" spans="47:47" ht="12" x14ac:dyDescent="0.25">
      <c r="AU479" s="1"/>
    </row>
    <row r="480" spans="47:47" ht="12" x14ac:dyDescent="0.25">
      <c r="AU480" s="1"/>
    </row>
    <row r="481" spans="47:47" ht="12" x14ac:dyDescent="0.25">
      <c r="AU481" s="1"/>
    </row>
    <row r="482" spans="47:47" ht="12" x14ac:dyDescent="0.25">
      <c r="AU482" s="1"/>
    </row>
    <row r="483" spans="47:47" ht="12" x14ac:dyDescent="0.25">
      <c r="AU483" s="1"/>
    </row>
    <row r="484" spans="47:47" ht="12" x14ac:dyDescent="0.25">
      <c r="AU484" s="1"/>
    </row>
    <row r="485" spans="47:47" ht="12" x14ac:dyDescent="0.25">
      <c r="AU485" s="1"/>
    </row>
    <row r="486" spans="47:47" ht="12" x14ac:dyDescent="0.25">
      <c r="AU486" s="1"/>
    </row>
    <row r="487" spans="47:47" ht="12" x14ac:dyDescent="0.25">
      <c r="AU487" s="1"/>
    </row>
    <row r="488" spans="47:47" ht="12" x14ac:dyDescent="0.25">
      <c r="AU488" s="1"/>
    </row>
    <row r="489" spans="47:47" ht="12" x14ac:dyDescent="0.25">
      <c r="AU489" s="1"/>
    </row>
    <row r="490" spans="47:47" ht="12" x14ac:dyDescent="0.25">
      <c r="AU490" s="1"/>
    </row>
    <row r="491" spans="47:47" ht="12" x14ac:dyDescent="0.25">
      <c r="AU491" s="1"/>
    </row>
    <row r="492" spans="47:47" ht="12" x14ac:dyDescent="0.25">
      <c r="AU492" s="1"/>
    </row>
    <row r="493" spans="47:47" ht="12" x14ac:dyDescent="0.25">
      <c r="AU493" s="1"/>
    </row>
    <row r="494" spans="47:47" ht="12" x14ac:dyDescent="0.25">
      <c r="AU494" s="1"/>
    </row>
    <row r="495" spans="47:47" ht="12" x14ac:dyDescent="0.25">
      <c r="AU495" s="1"/>
    </row>
    <row r="496" spans="47:47" ht="12" x14ac:dyDescent="0.25">
      <c r="AU496" s="1"/>
    </row>
    <row r="497" spans="47:47" ht="12" x14ac:dyDescent="0.25">
      <c r="AU497" s="1"/>
    </row>
    <row r="498" spans="47:47" ht="12" x14ac:dyDescent="0.25">
      <c r="AU498" s="1"/>
    </row>
    <row r="499" spans="47:47" ht="12" x14ac:dyDescent="0.25">
      <c r="AU499" s="1"/>
    </row>
    <row r="500" spans="47:47" ht="12" x14ac:dyDescent="0.25">
      <c r="AU500" s="1"/>
    </row>
    <row r="501" spans="47:47" ht="12" x14ac:dyDescent="0.25">
      <c r="AU501" s="1"/>
    </row>
    <row r="502" spans="47:47" ht="12" x14ac:dyDescent="0.25">
      <c r="AU502" s="1"/>
    </row>
    <row r="503" spans="47:47" ht="12" x14ac:dyDescent="0.25">
      <c r="AU503" s="1"/>
    </row>
    <row r="504" spans="47:47" ht="12" x14ac:dyDescent="0.25">
      <c r="AU504" s="1"/>
    </row>
    <row r="505" spans="47:47" ht="12" x14ac:dyDescent="0.25">
      <c r="AU505" s="1"/>
    </row>
    <row r="506" spans="47:47" ht="12" x14ac:dyDescent="0.25">
      <c r="AU506" s="1"/>
    </row>
    <row r="507" spans="47:47" ht="12" x14ac:dyDescent="0.25">
      <c r="AU507" s="1"/>
    </row>
    <row r="508" spans="47:47" ht="12" x14ac:dyDescent="0.25">
      <c r="AU508" s="1"/>
    </row>
    <row r="509" spans="47:47" ht="12" x14ac:dyDescent="0.25">
      <c r="AU509" s="1"/>
    </row>
    <row r="510" spans="47:47" ht="12" x14ac:dyDescent="0.25">
      <c r="AU510" s="1"/>
    </row>
    <row r="511" spans="47:47" ht="12" x14ac:dyDescent="0.25">
      <c r="AU511" s="1"/>
    </row>
    <row r="512" spans="47:47" ht="12" x14ac:dyDescent="0.25">
      <c r="AU512" s="1"/>
    </row>
    <row r="513" spans="47:47" ht="12" x14ac:dyDescent="0.25">
      <c r="AU513" s="1"/>
    </row>
    <row r="514" spans="47:47" ht="12" x14ac:dyDescent="0.25">
      <c r="AU514" s="1"/>
    </row>
    <row r="515" spans="47:47" ht="12" x14ac:dyDescent="0.25">
      <c r="AU515" s="1"/>
    </row>
    <row r="516" spans="47:47" ht="12" x14ac:dyDescent="0.25">
      <c r="AU516" s="1"/>
    </row>
    <row r="517" spans="47:47" ht="12" x14ac:dyDescent="0.25">
      <c r="AU517" s="1"/>
    </row>
    <row r="518" spans="47:47" ht="12" x14ac:dyDescent="0.25">
      <c r="AU518" s="1"/>
    </row>
    <row r="519" spans="47:47" ht="12" x14ac:dyDescent="0.25">
      <c r="AU519" s="1"/>
    </row>
    <row r="520" spans="47:47" ht="12" x14ac:dyDescent="0.25">
      <c r="AU520" s="1"/>
    </row>
    <row r="521" spans="47:47" ht="12" x14ac:dyDescent="0.25">
      <c r="AU521" s="1"/>
    </row>
    <row r="522" spans="47:47" ht="12" x14ac:dyDescent="0.25">
      <c r="AU522" s="1"/>
    </row>
    <row r="523" spans="47:47" ht="12" x14ac:dyDescent="0.25">
      <c r="AU523" s="1"/>
    </row>
    <row r="524" spans="47:47" ht="12" x14ac:dyDescent="0.25">
      <c r="AU524" s="1"/>
    </row>
    <row r="525" spans="47:47" ht="12" x14ac:dyDescent="0.25">
      <c r="AU525" s="1"/>
    </row>
    <row r="526" spans="47:47" ht="12" x14ac:dyDescent="0.25">
      <c r="AU526" s="1"/>
    </row>
    <row r="527" spans="47:47" ht="12" x14ac:dyDescent="0.25">
      <c r="AU527" s="1"/>
    </row>
    <row r="528" spans="47:47" ht="12" x14ac:dyDescent="0.25">
      <c r="AU528" s="1"/>
    </row>
    <row r="529" spans="47:47" ht="12" x14ac:dyDescent="0.25">
      <c r="AU529" s="1"/>
    </row>
    <row r="530" spans="47:47" ht="12" x14ac:dyDescent="0.25">
      <c r="AU530" s="1"/>
    </row>
    <row r="531" spans="47:47" ht="12" x14ac:dyDescent="0.25">
      <c r="AU531" s="1"/>
    </row>
    <row r="532" spans="47:47" ht="12" x14ac:dyDescent="0.25">
      <c r="AU532" s="1"/>
    </row>
    <row r="533" spans="47:47" ht="12" x14ac:dyDescent="0.25">
      <c r="AU533" s="1"/>
    </row>
    <row r="534" spans="47:47" ht="12" x14ac:dyDescent="0.25">
      <c r="AU534" s="1"/>
    </row>
    <row r="535" spans="47:47" ht="12" x14ac:dyDescent="0.25">
      <c r="AU535" s="1"/>
    </row>
    <row r="536" spans="47:47" ht="12" x14ac:dyDescent="0.25">
      <c r="AU536" s="1"/>
    </row>
    <row r="537" spans="47:47" ht="12" x14ac:dyDescent="0.25">
      <c r="AU537" s="1"/>
    </row>
    <row r="538" spans="47:47" ht="12" x14ac:dyDescent="0.25">
      <c r="AU538" s="1"/>
    </row>
    <row r="539" spans="47:47" ht="12" x14ac:dyDescent="0.25">
      <c r="AU539" s="1"/>
    </row>
    <row r="540" spans="47:47" ht="12" x14ac:dyDescent="0.25">
      <c r="AU540" s="1"/>
    </row>
    <row r="541" spans="47:47" ht="12" x14ac:dyDescent="0.25">
      <c r="AU541" s="1"/>
    </row>
    <row r="542" spans="47:47" ht="12" x14ac:dyDescent="0.25">
      <c r="AU542" s="1"/>
    </row>
    <row r="543" spans="47:47" ht="12" x14ac:dyDescent="0.25">
      <c r="AU543" s="1"/>
    </row>
    <row r="544" spans="47:47" ht="12" x14ac:dyDescent="0.25">
      <c r="AU544" s="1"/>
    </row>
    <row r="545" spans="47:47" ht="12" x14ac:dyDescent="0.25">
      <c r="AU545" s="1"/>
    </row>
    <row r="546" spans="47:47" ht="12" x14ac:dyDescent="0.25">
      <c r="AU546" s="1"/>
    </row>
    <row r="547" spans="47:47" ht="12" x14ac:dyDescent="0.25">
      <c r="AU547" s="1"/>
    </row>
    <row r="548" spans="47:47" ht="12" x14ac:dyDescent="0.25">
      <c r="AU548" s="1"/>
    </row>
    <row r="549" spans="47:47" ht="12" x14ac:dyDescent="0.25">
      <c r="AU549" s="1"/>
    </row>
    <row r="550" spans="47:47" ht="12" x14ac:dyDescent="0.25">
      <c r="AU550" s="1"/>
    </row>
    <row r="551" spans="47:47" ht="12" x14ac:dyDescent="0.25">
      <c r="AU551" s="1"/>
    </row>
    <row r="552" spans="47:47" ht="12" x14ac:dyDescent="0.25">
      <c r="AU552" s="1"/>
    </row>
    <row r="553" spans="47:47" ht="12" x14ac:dyDescent="0.25">
      <c r="AU553" s="1"/>
    </row>
    <row r="554" spans="47:47" ht="12" x14ac:dyDescent="0.25">
      <c r="AU554" s="1"/>
    </row>
    <row r="555" spans="47:47" ht="12" x14ac:dyDescent="0.25">
      <c r="AU555" s="1"/>
    </row>
    <row r="556" spans="47:47" ht="12" x14ac:dyDescent="0.25">
      <c r="AU556" s="1"/>
    </row>
    <row r="557" spans="47:47" ht="12" x14ac:dyDescent="0.25">
      <c r="AU557" s="1"/>
    </row>
    <row r="558" spans="47:47" ht="12" x14ac:dyDescent="0.25">
      <c r="AU558" s="1"/>
    </row>
    <row r="559" spans="47:47" ht="12" x14ac:dyDescent="0.25">
      <c r="AU559" s="1"/>
    </row>
    <row r="560" spans="47:47" ht="12" x14ac:dyDescent="0.25">
      <c r="AU560" s="1"/>
    </row>
    <row r="561" spans="47:47" ht="12" x14ac:dyDescent="0.25">
      <c r="AU561" s="1"/>
    </row>
    <row r="562" spans="47:47" ht="12" x14ac:dyDescent="0.25">
      <c r="AU562" s="1"/>
    </row>
    <row r="563" spans="47:47" ht="12" x14ac:dyDescent="0.25">
      <c r="AU563" s="1"/>
    </row>
    <row r="564" spans="47:47" ht="12" x14ac:dyDescent="0.25">
      <c r="AU564" s="1"/>
    </row>
    <row r="565" spans="47:47" ht="12" x14ac:dyDescent="0.25">
      <c r="AU565" s="1"/>
    </row>
    <row r="566" spans="47:47" ht="12" x14ac:dyDescent="0.25">
      <c r="AU566" s="1"/>
    </row>
    <row r="567" spans="47:47" ht="12" x14ac:dyDescent="0.25">
      <c r="AU567" s="1"/>
    </row>
    <row r="568" spans="47:47" ht="12" x14ac:dyDescent="0.25">
      <c r="AU568" s="1"/>
    </row>
    <row r="569" spans="47:47" ht="12" x14ac:dyDescent="0.25">
      <c r="AU569" s="1"/>
    </row>
    <row r="570" spans="47:47" ht="12" x14ac:dyDescent="0.25">
      <c r="AU570" s="1"/>
    </row>
    <row r="571" spans="47:47" ht="12" x14ac:dyDescent="0.25">
      <c r="AU571" s="1"/>
    </row>
    <row r="572" spans="47:47" ht="12" x14ac:dyDescent="0.25">
      <c r="AU572" s="1"/>
    </row>
    <row r="573" spans="47:47" ht="12" x14ac:dyDescent="0.25">
      <c r="AU573" s="1"/>
    </row>
    <row r="574" spans="47:47" ht="12" x14ac:dyDescent="0.25">
      <c r="AU574" s="1"/>
    </row>
    <row r="575" spans="47:47" ht="12" x14ac:dyDescent="0.25">
      <c r="AU575" s="1"/>
    </row>
    <row r="576" spans="47:47" ht="12" x14ac:dyDescent="0.25">
      <c r="AU576" s="1"/>
    </row>
    <row r="577" spans="47:47" ht="12" x14ac:dyDescent="0.25">
      <c r="AU577" s="1"/>
    </row>
    <row r="578" spans="47:47" ht="12" x14ac:dyDescent="0.25">
      <c r="AU578" s="1"/>
    </row>
    <row r="579" spans="47:47" ht="12" x14ac:dyDescent="0.25">
      <c r="AU579" s="1"/>
    </row>
    <row r="580" spans="47:47" ht="12" x14ac:dyDescent="0.25">
      <c r="AU580" s="1"/>
    </row>
    <row r="581" spans="47:47" ht="12" x14ac:dyDescent="0.25">
      <c r="AU581" s="1"/>
    </row>
    <row r="582" spans="47:47" ht="12" x14ac:dyDescent="0.25">
      <c r="AU582" s="1"/>
    </row>
    <row r="583" spans="47:47" ht="12" x14ac:dyDescent="0.25">
      <c r="AU583" s="1"/>
    </row>
    <row r="584" spans="47:47" ht="12" x14ac:dyDescent="0.25">
      <c r="AU584" s="1"/>
    </row>
    <row r="585" spans="47:47" ht="12" x14ac:dyDescent="0.25">
      <c r="AU585" s="1"/>
    </row>
    <row r="586" spans="47:47" ht="12" x14ac:dyDescent="0.25">
      <c r="AU586" s="1"/>
    </row>
    <row r="587" spans="47:47" ht="12" x14ac:dyDescent="0.25">
      <c r="AU587" s="1"/>
    </row>
    <row r="588" spans="47:47" ht="12" x14ac:dyDescent="0.25">
      <c r="AU588" s="1"/>
    </row>
    <row r="589" spans="47:47" ht="12" x14ac:dyDescent="0.25">
      <c r="AU589" s="1"/>
    </row>
    <row r="590" spans="47:47" ht="12" x14ac:dyDescent="0.25">
      <c r="AU590" s="1"/>
    </row>
    <row r="591" spans="47:47" ht="12" x14ac:dyDescent="0.25">
      <c r="AU591" s="1"/>
    </row>
    <row r="592" spans="47:47" ht="12" x14ac:dyDescent="0.25">
      <c r="AU592" s="1"/>
    </row>
    <row r="593" spans="47:47" ht="12" x14ac:dyDescent="0.25">
      <c r="AU593" s="1"/>
    </row>
    <row r="594" spans="47:47" ht="12" x14ac:dyDescent="0.25">
      <c r="AU594" s="1"/>
    </row>
    <row r="595" spans="47:47" ht="12" x14ac:dyDescent="0.25">
      <c r="AU595" s="1"/>
    </row>
    <row r="596" spans="47:47" ht="12" x14ac:dyDescent="0.25">
      <c r="AU596" s="1"/>
    </row>
    <row r="597" spans="47:47" ht="12" x14ac:dyDescent="0.25">
      <c r="AU597" s="1"/>
    </row>
    <row r="598" spans="47:47" ht="12" x14ac:dyDescent="0.25">
      <c r="AU598" s="1"/>
    </row>
    <row r="599" spans="47:47" ht="12" x14ac:dyDescent="0.25">
      <c r="AU599" s="1"/>
    </row>
    <row r="600" spans="47:47" ht="12" x14ac:dyDescent="0.25">
      <c r="AU600" s="1"/>
    </row>
    <row r="601" spans="47:47" ht="12" x14ac:dyDescent="0.25">
      <c r="AU601" s="1"/>
    </row>
    <row r="602" spans="47:47" ht="12" x14ac:dyDescent="0.25">
      <c r="AU602" s="1"/>
    </row>
    <row r="603" spans="47:47" ht="12" x14ac:dyDescent="0.25">
      <c r="AU603" s="1"/>
    </row>
    <row r="604" spans="47:47" ht="12" x14ac:dyDescent="0.25">
      <c r="AU604" s="1"/>
    </row>
    <row r="605" spans="47:47" ht="12" x14ac:dyDescent="0.25">
      <c r="AU605" s="1"/>
    </row>
    <row r="606" spans="47:47" ht="12" x14ac:dyDescent="0.25">
      <c r="AU606" s="1"/>
    </row>
    <row r="607" spans="47:47" ht="12" x14ac:dyDescent="0.25">
      <c r="AU607" s="1"/>
    </row>
    <row r="608" spans="47:47" ht="12" x14ac:dyDescent="0.25">
      <c r="AU608" s="1"/>
    </row>
    <row r="609" spans="47:47" ht="12" x14ac:dyDescent="0.25">
      <c r="AU609" s="1"/>
    </row>
    <row r="610" spans="47:47" ht="12" x14ac:dyDescent="0.25">
      <c r="AU610" s="1"/>
    </row>
    <row r="611" spans="47:47" ht="12" x14ac:dyDescent="0.25">
      <c r="AU611" s="1"/>
    </row>
    <row r="612" spans="47:47" ht="12" x14ac:dyDescent="0.25">
      <c r="AU612" s="1"/>
    </row>
    <row r="613" spans="47:47" ht="12" x14ac:dyDescent="0.25">
      <c r="AU613" s="1"/>
    </row>
    <row r="614" spans="47:47" ht="12" x14ac:dyDescent="0.25">
      <c r="AU614" s="1"/>
    </row>
    <row r="615" spans="47:47" ht="12" x14ac:dyDescent="0.25">
      <c r="AU615" s="1"/>
    </row>
    <row r="616" spans="47:47" ht="12" x14ac:dyDescent="0.25">
      <c r="AU616" s="1"/>
    </row>
    <row r="617" spans="47:47" ht="12" x14ac:dyDescent="0.25">
      <c r="AU617" s="1"/>
    </row>
    <row r="618" spans="47:47" ht="12" x14ac:dyDescent="0.25">
      <c r="AU618" s="1"/>
    </row>
    <row r="619" spans="47:47" ht="12" x14ac:dyDescent="0.25">
      <c r="AU619" s="1"/>
    </row>
    <row r="620" spans="47:47" ht="12" x14ac:dyDescent="0.25">
      <c r="AU620" s="1"/>
    </row>
    <row r="621" spans="47:47" ht="12" x14ac:dyDescent="0.25">
      <c r="AU621" s="1"/>
    </row>
    <row r="622" spans="47:47" ht="12" x14ac:dyDescent="0.25">
      <c r="AU622" s="1"/>
    </row>
    <row r="623" spans="47:47" ht="12" x14ac:dyDescent="0.25">
      <c r="AU623" s="1"/>
    </row>
    <row r="624" spans="47:47" ht="12" x14ac:dyDescent="0.25">
      <c r="AU624" s="1"/>
    </row>
    <row r="625" spans="47:47" ht="12" x14ac:dyDescent="0.25">
      <c r="AU625" s="1"/>
    </row>
    <row r="626" spans="47:47" ht="12" x14ac:dyDescent="0.25">
      <c r="AU626" s="1"/>
    </row>
    <row r="627" spans="47:47" ht="12" x14ac:dyDescent="0.25">
      <c r="AU627" s="1"/>
    </row>
    <row r="628" spans="47:47" ht="12" x14ac:dyDescent="0.25">
      <c r="AU628" s="1"/>
    </row>
    <row r="629" spans="47:47" ht="12" x14ac:dyDescent="0.25">
      <c r="AU629" s="1"/>
    </row>
    <row r="630" spans="47:47" ht="12" x14ac:dyDescent="0.25">
      <c r="AU630" s="1"/>
    </row>
    <row r="631" spans="47:47" ht="12" x14ac:dyDescent="0.25">
      <c r="AU631" s="1"/>
    </row>
    <row r="632" spans="47:47" ht="12" x14ac:dyDescent="0.25">
      <c r="AU632" s="1"/>
    </row>
    <row r="633" spans="47:47" ht="12" x14ac:dyDescent="0.25">
      <c r="AU633" s="1"/>
    </row>
    <row r="634" spans="47:47" ht="12" x14ac:dyDescent="0.25">
      <c r="AU634" s="1"/>
    </row>
    <row r="635" spans="47:47" ht="12" x14ac:dyDescent="0.25">
      <c r="AU635" s="1"/>
    </row>
    <row r="636" spans="47:47" ht="12" x14ac:dyDescent="0.25">
      <c r="AU636" s="1"/>
    </row>
    <row r="637" spans="47:47" ht="12" x14ac:dyDescent="0.25">
      <c r="AU637" s="1"/>
    </row>
    <row r="638" spans="47:47" ht="12" x14ac:dyDescent="0.25">
      <c r="AU638" s="1"/>
    </row>
    <row r="639" spans="47:47" ht="12" x14ac:dyDescent="0.25">
      <c r="AU639" s="1"/>
    </row>
    <row r="640" spans="47:47" ht="12" x14ac:dyDescent="0.25">
      <c r="AU640" s="1"/>
    </row>
    <row r="641" spans="47:47" ht="12" x14ac:dyDescent="0.25">
      <c r="AU641" s="1"/>
    </row>
    <row r="642" spans="47:47" ht="12" x14ac:dyDescent="0.25">
      <c r="AU642" s="1"/>
    </row>
    <row r="643" spans="47:47" ht="12" x14ac:dyDescent="0.25">
      <c r="AU643" s="1"/>
    </row>
    <row r="644" spans="47:47" ht="12" x14ac:dyDescent="0.25">
      <c r="AU644" s="1"/>
    </row>
    <row r="645" spans="47:47" ht="12" x14ac:dyDescent="0.25">
      <c r="AU645" s="1"/>
    </row>
    <row r="646" spans="47:47" ht="12" x14ac:dyDescent="0.25">
      <c r="AU646" s="1"/>
    </row>
    <row r="647" spans="47:47" ht="12" x14ac:dyDescent="0.25">
      <c r="AU647" s="1"/>
    </row>
    <row r="648" spans="47:47" ht="12" x14ac:dyDescent="0.25">
      <c r="AU648" s="1"/>
    </row>
    <row r="649" spans="47:47" ht="12" x14ac:dyDescent="0.25">
      <c r="AU649" s="1"/>
    </row>
    <row r="650" spans="47:47" ht="12" x14ac:dyDescent="0.25">
      <c r="AU650" s="1"/>
    </row>
    <row r="651" spans="47:47" ht="12" x14ac:dyDescent="0.25">
      <c r="AU651" s="1"/>
    </row>
    <row r="652" spans="47:47" ht="12" x14ac:dyDescent="0.25">
      <c r="AU652" s="1"/>
    </row>
    <row r="653" spans="47:47" ht="12" x14ac:dyDescent="0.25">
      <c r="AU653" s="1"/>
    </row>
    <row r="654" spans="47:47" ht="12" x14ac:dyDescent="0.25">
      <c r="AU654" s="1"/>
    </row>
    <row r="655" spans="47:47" ht="12" x14ac:dyDescent="0.25">
      <c r="AU655" s="1"/>
    </row>
    <row r="656" spans="47:47" ht="12" x14ac:dyDescent="0.25">
      <c r="AU656" s="1"/>
    </row>
    <row r="657" spans="47:47" ht="12" x14ac:dyDescent="0.25">
      <c r="AU657" s="1"/>
    </row>
    <row r="658" spans="47:47" ht="12" x14ac:dyDescent="0.25">
      <c r="AU658" s="1"/>
    </row>
    <row r="659" spans="47:47" ht="12" x14ac:dyDescent="0.25">
      <c r="AU659" s="1"/>
    </row>
    <row r="660" spans="47:47" ht="12" x14ac:dyDescent="0.25">
      <c r="AU660" s="1"/>
    </row>
    <row r="661" spans="47:47" ht="12" x14ac:dyDescent="0.25">
      <c r="AU661" s="1"/>
    </row>
    <row r="662" spans="47:47" ht="12" x14ac:dyDescent="0.25">
      <c r="AU662" s="1"/>
    </row>
    <row r="663" spans="47:47" ht="12" x14ac:dyDescent="0.25">
      <c r="AU663" s="1"/>
    </row>
    <row r="664" spans="47:47" ht="12" x14ac:dyDescent="0.25">
      <c r="AU664" s="1"/>
    </row>
    <row r="665" spans="47:47" ht="12" x14ac:dyDescent="0.25">
      <c r="AU665" s="1"/>
    </row>
    <row r="666" spans="47:47" ht="12" x14ac:dyDescent="0.25">
      <c r="AU666" s="1"/>
    </row>
    <row r="667" spans="47:47" ht="12" x14ac:dyDescent="0.25">
      <c r="AU667" s="1"/>
    </row>
    <row r="668" spans="47:47" ht="12" x14ac:dyDescent="0.25">
      <c r="AU668" s="1"/>
    </row>
    <row r="669" spans="47:47" ht="12" x14ac:dyDescent="0.25">
      <c r="AU669" s="1"/>
    </row>
    <row r="670" spans="47:47" ht="12" x14ac:dyDescent="0.25">
      <c r="AU670" s="1"/>
    </row>
    <row r="671" spans="47:47" ht="12" x14ac:dyDescent="0.25">
      <c r="AU671" s="1"/>
    </row>
    <row r="672" spans="47:47" ht="12" x14ac:dyDescent="0.25">
      <c r="AU672" s="1"/>
    </row>
    <row r="673" spans="47:47" ht="12" x14ac:dyDescent="0.25">
      <c r="AU673" s="1"/>
    </row>
    <row r="674" spans="47:47" ht="12" x14ac:dyDescent="0.25">
      <c r="AU674" s="1"/>
    </row>
    <row r="675" spans="47:47" ht="12" x14ac:dyDescent="0.25">
      <c r="AU675" s="1"/>
    </row>
    <row r="676" spans="47:47" ht="12" x14ac:dyDescent="0.25">
      <c r="AU676" s="1"/>
    </row>
    <row r="677" spans="47:47" ht="12" x14ac:dyDescent="0.25">
      <c r="AU677" s="1"/>
    </row>
    <row r="678" spans="47:47" ht="12" x14ac:dyDescent="0.25">
      <c r="AU678" s="1"/>
    </row>
    <row r="679" spans="47:47" ht="12" x14ac:dyDescent="0.25">
      <c r="AU679" s="1"/>
    </row>
    <row r="680" spans="47:47" ht="12" x14ac:dyDescent="0.25">
      <c r="AU680" s="1"/>
    </row>
    <row r="681" spans="47:47" ht="12" x14ac:dyDescent="0.25">
      <c r="AU681" s="1"/>
    </row>
    <row r="682" spans="47:47" ht="12" x14ac:dyDescent="0.25">
      <c r="AU682" s="1"/>
    </row>
    <row r="683" spans="47:47" ht="12" x14ac:dyDescent="0.25">
      <c r="AU683" s="1"/>
    </row>
    <row r="684" spans="47:47" ht="12" x14ac:dyDescent="0.25">
      <c r="AU684" s="1"/>
    </row>
    <row r="685" spans="47:47" ht="12" x14ac:dyDescent="0.25">
      <c r="AU685" s="1"/>
    </row>
    <row r="686" spans="47:47" ht="12" x14ac:dyDescent="0.25">
      <c r="AU686" s="1"/>
    </row>
    <row r="687" spans="47:47" ht="12" x14ac:dyDescent="0.25">
      <c r="AU687" s="1"/>
    </row>
    <row r="688" spans="47:47" ht="12" x14ac:dyDescent="0.25">
      <c r="AU688" s="1"/>
    </row>
    <row r="689" spans="47:47" ht="12" x14ac:dyDescent="0.25">
      <c r="AU689" s="1"/>
    </row>
    <row r="690" spans="47:47" ht="12" x14ac:dyDescent="0.25">
      <c r="AU690" s="1"/>
    </row>
    <row r="691" spans="47:47" ht="12" x14ac:dyDescent="0.25">
      <c r="AU691" s="1"/>
    </row>
    <row r="692" spans="47:47" ht="12" x14ac:dyDescent="0.25">
      <c r="AU692" s="1"/>
    </row>
    <row r="693" spans="47:47" ht="12" x14ac:dyDescent="0.25">
      <c r="AU693" s="1"/>
    </row>
    <row r="694" spans="47:47" ht="12" x14ac:dyDescent="0.25">
      <c r="AU694" s="1"/>
    </row>
    <row r="695" spans="47:47" ht="12" x14ac:dyDescent="0.25">
      <c r="AU695" s="1"/>
    </row>
    <row r="696" spans="47:47" ht="12" x14ac:dyDescent="0.25">
      <c r="AU696" s="1"/>
    </row>
    <row r="697" spans="47:47" ht="12" x14ac:dyDescent="0.25">
      <c r="AU697" s="1"/>
    </row>
    <row r="698" spans="47:47" ht="12" x14ac:dyDescent="0.25">
      <c r="AU698" s="1"/>
    </row>
    <row r="699" spans="47:47" ht="12" x14ac:dyDescent="0.25">
      <c r="AU699" s="1"/>
    </row>
    <row r="700" spans="47:47" ht="12" x14ac:dyDescent="0.25">
      <c r="AU700" s="1"/>
    </row>
    <row r="701" spans="47:47" ht="12" x14ac:dyDescent="0.25">
      <c r="AU701" s="1"/>
    </row>
    <row r="702" spans="47:47" ht="12" x14ac:dyDescent="0.25">
      <c r="AU702" s="1"/>
    </row>
    <row r="703" spans="47:47" ht="12" x14ac:dyDescent="0.25">
      <c r="AU703" s="1"/>
    </row>
    <row r="704" spans="47:47" ht="12" x14ac:dyDescent="0.25">
      <c r="AU704" s="1"/>
    </row>
    <row r="705" spans="47:47" ht="12" x14ac:dyDescent="0.25">
      <c r="AU705" s="1"/>
    </row>
    <row r="706" spans="47:47" ht="12" x14ac:dyDescent="0.25">
      <c r="AU706" s="1"/>
    </row>
    <row r="707" spans="47:47" ht="12" x14ac:dyDescent="0.25">
      <c r="AU707" s="1"/>
    </row>
    <row r="708" spans="47:47" ht="12" x14ac:dyDescent="0.25">
      <c r="AU708" s="1"/>
    </row>
    <row r="709" spans="47:47" ht="12" x14ac:dyDescent="0.25">
      <c r="AU709" s="1"/>
    </row>
    <row r="710" spans="47:47" ht="12" x14ac:dyDescent="0.25">
      <c r="AU710" s="1"/>
    </row>
    <row r="711" spans="47:47" ht="12" x14ac:dyDescent="0.25">
      <c r="AU711" s="1"/>
    </row>
    <row r="712" spans="47:47" ht="12" x14ac:dyDescent="0.25">
      <c r="AU712" s="1"/>
    </row>
    <row r="713" spans="47:47" ht="12" x14ac:dyDescent="0.25">
      <c r="AU713" s="1"/>
    </row>
    <row r="714" spans="47:47" ht="12" x14ac:dyDescent="0.25">
      <c r="AU714" s="1"/>
    </row>
    <row r="715" spans="47:47" ht="12" x14ac:dyDescent="0.25">
      <c r="AU715" s="1"/>
    </row>
    <row r="716" spans="47:47" ht="12" x14ac:dyDescent="0.25">
      <c r="AU716" s="1"/>
    </row>
    <row r="717" spans="47:47" ht="12" x14ac:dyDescent="0.25">
      <c r="AU717" s="1"/>
    </row>
    <row r="718" spans="47:47" ht="12" x14ac:dyDescent="0.25">
      <c r="AU718" s="1"/>
    </row>
    <row r="719" spans="47:47" ht="12" x14ac:dyDescent="0.25">
      <c r="AU719" s="1"/>
    </row>
    <row r="720" spans="47:47" ht="12" x14ac:dyDescent="0.25">
      <c r="AU720" s="1"/>
    </row>
    <row r="721" spans="47:47" ht="12" x14ac:dyDescent="0.25">
      <c r="AU721" s="1"/>
    </row>
    <row r="722" spans="47:47" ht="12" x14ac:dyDescent="0.25">
      <c r="AU722" s="1"/>
    </row>
    <row r="723" spans="47:47" ht="12" x14ac:dyDescent="0.25">
      <c r="AU723" s="1"/>
    </row>
    <row r="724" spans="47:47" ht="12" x14ac:dyDescent="0.25">
      <c r="AU724" s="1"/>
    </row>
    <row r="725" spans="47:47" ht="12" x14ac:dyDescent="0.25">
      <c r="AU725" s="1"/>
    </row>
    <row r="726" spans="47:47" ht="12" x14ac:dyDescent="0.25">
      <c r="AU726" s="1"/>
    </row>
    <row r="727" spans="47:47" ht="12" x14ac:dyDescent="0.25">
      <c r="AU727" s="1"/>
    </row>
    <row r="728" spans="47:47" ht="12" x14ac:dyDescent="0.25">
      <c r="AU728" s="1"/>
    </row>
    <row r="729" spans="47:47" ht="12" x14ac:dyDescent="0.25">
      <c r="AU729" s="1"/>
    </row>
    <row r="730" spans="47:47" ht="12" x14ac:dyDescent="0.25">
      <c r="AU730" s="1"/>
    </row>
    <row r="731" spans="47:47" ht="12" x14ac:dyDescent="0.25">
      <c r="AU731" s="1"/>
    </row>
    <row r="732" spans="47:47" ht="12" x14ac:dyDescent="0.25">
      <c r="AU732" s="1"/>
    </row>
    <row r="733" spans="47:47" ht="12" x14ac:dyDescent="0.25">
      <c r="AU733" s="1"/>
    </row>
    <row r="734" spans="47:47" ht="12" x14ac:dyDescent="0.25">
      <c r="AU734" s="1"/>
    </row>
    <row r="735" spans="47:47" ht="12" x14ac:dyDescent="0.25">
      <c r="AU735" s="1"/>
    </row>
    <row r="736" spans="47:47" ht="12" x14ac:dyDescent="0.25">
      <c r="AU736" s="1"/>
    </row>
    <row r="737" spans="47:47" ht="12" x14ac:dyDescent="0.25">
      <c r="AU737" s="1"/>
    </row>
    <row r="738" spans="47:47" ht="12" x14ac:dyDescent="0.25">
      <c r="AU738" s="1"/>
    </row>
    <row r="739" spans="47:47" ht="12" x14ac:dyDescent="0.25">
      <c r="AU739" s="1"/>
    </row>
    <row r="740" spans="47:47" ht="12" x14ac:dyDescent="0.25">
      <c r="AU740" s="1"/>
    </row>
    <row r="741" spans="47:47" ht="12" x14ac:dyDescent="0.25">
      <c r="AU741" s="1"/>
    </row>
    <row r="742" spans="47:47" ht="12" x14ac:dyDescent="0.25">
      <c r="AU742" s="1"/>
    </row>
    <row r="743" spans="47:47" ht="12" x14ac:dyDescent="0.25">
      <c r="AU743" s="1"/>
    </row>
    <row r="744" spans="47:47" ht="12" x14ac:dyDescent="0.25">
      <c r="AU744" s="1"/>
    </row>
    <row r="745" spans="47:47" ht="12" x14ac:dyDescent="0.25">
      <c r="AU745" s="1"/>
    </row>
    <row r="746" spans="47:47" ht="12" x14ac:dyDescent="0.25">
      <c r="AU746" s="1"/>
    </row>
    <row r="747" spans="47:47" ht="12" x14ac:dyDescent="0.25">
      <c r="AU747" s="1"/>
    </row>
    <row r="748" spans="47:47" ht="12" x14ac:dyDescent="0.25">
      <c r="AU748" s="1"/>
    </row>
    <row r="749" spans="47:47" ht="12" x14ac:dyDescent="0.25">
      <c r="AU749" s="1"/>
    </row>
    <row r="750" spans="47:47" ht="12" x14ac:dyDescent="0.25">
      <c r="AU750" s="1"/>
    </row>
    <row r="751" spans="47:47" ht="12" x14ac:dyDescent="0.25">
      <c r="AU751" s="1"/>
    </row>
    <row r="752" spans="47:47" ht="12" x14ac:dyDescent="0.25">
      <c r="AU752" s="1"/>
    </row>
    <row r="753" spans="47:47" ht="12" x14ac:dyDescent="0.25">
      <c r="AU753" s="1"/>
    </row>
    <row r="754" spans="47:47" ht="12" x14ac:dyDescent="0.25">
      <c r="AU754" s="1"/>
    </row>
    <row r="755" spans="47:47" ht="12" x14ac:dyDescent="0.25">
      <c r="AU755" s="1"/>
    </row>
    <row r="756" spans="47:47" ht="12" x14ac:dyDescent="0.25">
      <c r="AU756" s="1"/>
    </row>
    <row r="757" spans="47:47" ht="12" x14ac:dyDescent="0.25">
      <c r="AU757" s="1"/>
    </row>
    <row r="758" spans="47:47" ht="12" x14ac:dyDescent="0.25">
      <c r="AU758" s="1"/>
    </row>
    <row r="759" spans="47:47" ht="12" x14ac:dyDescent="0.25">
      <c r="AU759" s="1"/>
    </row>
    <row r="760" spans="47:47" ht="12" x14ac:dyDescent="0.25">
      <c r="AU760" s="1"/>
    </row>
    <row r="761" spans="47:47" ht="12" x14ac:dyDescent="0.25">
      <c r="AU761" s="1"/>
    </row>
    <row r="762" spans="47:47" ht="12" x14ac:dyDescent="0.25">
      <c r="AU762" s="1"/>
    </row>
    <row r="763" spans="47:47" ht="12" x14ac:dyDescent="0.25">
      <c r="AU763" s="1"/>
    </row>
    <row r="764" spans="47:47" ht="12" x14ac:dyDescent="0.25">
      <c r="AU764" s="1"/>
    </row>
    <row r="765" spans="47:47" ht="12" x14ac:dyDescent="0.25">
      <c r="AU765" s="1"/>
    </row>
    <row r="766" spans="47:47" ht="12" x14ac:dyDescent="0.25">
      <c r="AU766" s="1"/>
    </row>
    <row r="767" spans="47:47" ht="12" x14ac:dyDescent="0.25">
      <c r="AU767" s="1"/>
    </row>
    <row r="768" spans="47:47" ht="12" x14ac:dyDescent="0.25">
      <c r="AU768" s="1"/>
    </row>
    <row r="769" spans="47:47" ht="12" x14ac:dyDescent="0.25">
      <c r="AU769" s="1"/>
    </row>
    <row r="770" spans="47:47" ht="12" x14ac:dyDescent="0.25">
      <c r="AU770" s="1"/>
    </row>
    <row r="771" spans="47:47" ht="12" x14ac:dyDescent="0.25">
      <c r="AU771" s="1"/>
    </row>
    <row r="772" spans="47:47" ht="12" x14ac:dyDescent="0.25">
      <c r="AU772" s="1"/>
    </row>
    <row r="773" spans="47:47" ht="12" x14ac:dyDescent="0.25">
      <c r="AU773" s="1"/>
    </row>
    <row r="774" spans="47:47" ht="12" x14ac:dyDescent="0.25">
      <c r="AU774" s="1"/>
    </row>
    <row r="775" spans="47:47" ht="12" x14ac:dyDescent="0.25">
      <c r="AU775" s="1"/>
    </row>
    <row r="776" spans="47:47" ht="12" x14ac:dyDescent="0.25">
      <c r="AU776" s="1"/>
    </row>
    <row r="777" spans="47:47" ht="12" x14ac:dyDescent="0.25">
      <c r="AU777" s="1"/>
    </row>
    <row r="778" spans="47:47" ht="12" x14ac:dyDescent="0.25">
      <c r="AU778" s="1"/>
    </row>
    <row r="779" spans="47:47" ht="12" x14ac:dyDescent="0.25">
      <c r="AU779" s="1"/>
    </row>
    <row r="780" spans="47:47" ht="12" x14ac:dyDescent="0.25">
      <c r="AU780" s="1"/>
    </row>
    <row r="781" spans="47:47" ht="12" x14ac:dyDescent="0.25">
      <c r="AU781" s="1"/>
    </row>
    <row r="782" spans="47:47" ht="12" x14ac:dyDescent="0.25">
      <c r="AU782" s="1"/>
    </row>
    <row r="783" spans="47:47" ht="12" x14ac:dyDescent="0.25">
      <c r="AU783" s="1"/>
    </row>
    <row r="784" spans="47:47" ht="12" x14ac:dyDescent="0.25">
      <c r="AU784" s="1"/>
    </row>
    <row r="785" spans="47:47" ht="12" x14ac:dyDescent="0.25">
      <c r="AU785" s="1"/>
    </row>
    <row r="786" spans="47:47" ht="12" x14ac:dyDescent="0.25">
      <c r="AU786" s="1"/>
    </row>
    <row r="787" spans="47:47" ht="12" x14ac:dyDescent="0.25">
      <c r="AU787" s="1"/>
    </row>
    <row r="788" spans="47:47" ht="12" x14ac:dyDescent="0.25">
      <c r="AU788" s="1"/>
    </row>
    <row r="789" spans="47:47" ht="12" x14ac:dyDescent="0.25">
      <c r="AU789" s="1"/>
    </row>
    <row r="790" spans="47:47" ht="12" x14ac:dyDescent="0.25">
      <c r="AU790" s="1"/>
    </row>
    <row r="791" spans="47:47" ht="12" x14ac:dyDescent="0.25">
      <c r="AU791" s="1"/>
    </row>
    <row r="792" spans="47:47" ht="12" x14ac:dyDescent="0.25">
      <c r="AU792" s="1"/>
    </row>
    <row r="793" spans="47:47" ht="12" x14ac:dyDescent="0.25">
      <c r="AU793" s="1"/>
    </row>
    <row r="794" spans="47:47" ht="12" x14ac:dyDescent="0.25">
      <c r="AU794" s="1"/>
    </row>
    <row r="795" spans="47:47" ht="12" x14ac:dyDescent="0.25">
      <c r="AU795" s="1"/>
    </row>
    <row r="796" spans="47:47" ht="12" x14ac:dyDescent="0.25">
      <c r="AU796" s="1"/>
    </row>
    <row r="797" spans="47:47" ht="12" x14ac:dyDescent="0.25">
      <c r="AU797" s="1"/>
    </row>
    <row r="798" spans="47:47" ht="12" x14ac:dyDescent="0.25">
      <c r="AU798" s="1"/>
    </row>
    <row r="799" spans="47:47" ht="12" x14ac:dyDescent="0.25">
      <c r="AU799" s="1"/>
    </row>
    <row r="800" spans="47:47" ht="12" x14ac:dyDescent="0.25">
      <c r="AU800" s="1"/>
    </row>
    <row r="801" spans="47:47" ht="12" x14ac:dyDescent="0.25">
      <c r="AU801" s="1"/>
    </row>
    <row r="802" spans="47:47" ht="12" x14ac:dyDescent="0.25">
      <c r="AU802" s="1"/>
    </row>
    <row r="803" spans="47:47" ht="12" x14ac:dyDescent="0.25">
      <c r="AU803" s="1"/>
    </row>
    <row r="804" spans="47:47" ht="12" x14ac:dyDescent="0.25">
      <c r="AU804" s="1"/>
    </row>
    <row r="805" spans="47:47" ht="12" x14ac:dyDescent="0.25">
      <c r="AU805" s="1"/>
    </row>
    <row r="806" spans="47:47" ht="12" x14ac:dyDescent="0.25">
      <c r="AU806" s="1"/>
    </row>
    <row r="807" spans="47:47" ht="12" x14ac:dyDescent="0.25">
      <c r="AU807" s="1"/>
    </row>
    <row r="808" spans="47:47" ht="12" x14ac:dyDescent="0.25">
      <c r="AU808" s="1"/>
    </row>
    <row r="809" spans="47:47" ht="12" x14ac:dyDescent="0.25">
      <c r="AU809" s="1"/>
    </row>
    <row r="810" spans="47:47" ht="12" x14ac:dyDescent="0.25">
      <c r="AU810" s="1"/>
    </row>
    <row r="811" spans="47:47" ht="12" x14ac:dyDescent="0.25">
      <c r="AU811" s="1"/>
    </row>
    <row r="812" spans="47:47" ht="12" x14ac:dyDescent="0.25">
      <c r="AU812" s="1"/>
    </row>
    <row r="813" spans="47:47" ht="12" x14ac:dyDescent="0.25">
      <c r="AU813" s="1"/>
    </row>
    <row r="814" spans="47:47" ht="12" x14ac:dyDescent="0.25">
      <c r="AU814" s="1"/>
    </row>
    <row r="815" spans="47:47" ht="12" x14ac:dyDescent="0.25">
      <c r="AU815" s="1"/>
    </row>
    <row r="816" spans="47:47" ht="12" x14ac:dyDescent="0.25">
      <c r="AU816" s="1"/>
    </row>
    <row r="817" spans="47:47" ht="12" x14ac:dyDescent="0.25">
      <c r="AU817" s="1"/>
    </row>
    <row r="818" spans="47:47" ht="12" x14ac:dyDescent="0.25">
      <c r="AU818" s="1"/>
    </row>
    <row r="819" spans="47:47" ht="12" x14ac:dyDescent="0.25">
      <c r="AU819" s="1"/>
    </row>
    <row r="820" spans="47:47" ht="12" x14ac:dyDescent="0.25">
      <c r="AU820" s="1"/>
    </row>
    <row r="821" spans="47:47" ht="12" x14ac:dyDescent="0.25">
      <c r="AU821" s="1"/>
    </row>
    <row r="822" spans="47:47" ht="12" x14ac:dyDescent="0.25">
      <c r="AU822" s="1"/>
    </row>
    <row r="823" spans="47:47" ht="12" x14ac:dyDescent="0.25">
      <c r="AU823" s="1"/>
    </row>
    <row r="824" spans="47:47" ht="12" x14ac:dyDescent="0.25">
      <c r="AU824" s="1"/>
    </row>
    <row r="825" spans="47:47" ht="12" x14ac:dyDescent="0.25">
      <c r="AU825" s="1"/>
    </row>
    <row r="826" spans="47:47" ht="12" x14ac:dyDescent="0.25">
      <c r="AU826" s="1"/>
    </row>
    <row r="827" spans="47:47" ht="12" x14ac:dyDescent="0.25">
      <c r="AU827" s="1"/>
    </row>
    <row r="828" spans="47:47" ht="12" x14ac:dyDescent="0.25">
      <c r="AU828" s="1"/>
    </row>
    <row r="829" spans="47:47" ht="12" x14ac:dyDescent="0.25">
      <c r="AU829" s="1"/>
    </row>
    <row r="830" spans="47:47" ht="12" x14ac:dyDescent="0.25">
      <c r="AU830" s="1"/>
    </row>
    <row r="831" spans="47:47" ht="12" x14ac:dyDescent="0.25">
      <c r="AU831" s="1"/>
    </row>
    <row r="832" spans="47:47" ht="12" x14ac:dyDescent="0.25">
      <c r="AU832" s="1"/>
    </row>
    <row r="833" spans="47:47" ht="12" x14ac:dyDescent="0.25">
      <c r="AU833" s="1"/>
    </row>
    <row r="834" spans="47:47" ht="12" x14ac:dyDescent="0.25">
      <c r="AU834" s="1"/>
    </row>
    <row r="835" spans="47:47" ht="12" x14ac:dyDescent="0.25">
      <c r="AU835" s="1"/>
    </row>
    <row r="836" spans="47:47" ht="12" x14ac:dyDescent="0.25">
      <c r="AU836" s="1"/>
    </row>
    <row r="837" spans="47:47" ht="12" x14ac:dyDescent="0.25">
      <c r="AU837" s="1"/>
    </row>
    <row r="838" spans="47:47" ht="12" x14ac:dyDescent="0.25">
      <c r="AU838" s="1"/>
    </row>
    <row r="839" spans="47:47" ht="12" x14ac:dyDescent="0.25">
      <c r="AU839" s="1"/>
    </row>
    <row r="840" spans="47:47" ht="12" x14ac:dyDescent="0.25">
      <c r="AU840" s="1"/>
    </row>
    <row r="841" spans="47:47" ht="12" x14ac:dyDescent="0.25">
      <c r="AU841" s="1"/>
    </row>
    <row r="842" spans="47:47" ht="12" x14ac:dyDescent="0.25">
      <c r="AU842" s="1"/>
    </row>
    <row r="843" spans="47:47" ht="12" x14ac:dyDescent="0.25">
      <c r="AU843" s="1"/>
    </row>
    <row r="844" spans="47:47" ht="12" x14ac:dyDescent="0.25">
      <c r="AU844" s="1"/>
    </row>
    <row r="845" spans="47:47" ht="12" x14ac:dyDescent="0.25">
      <c r="AU845" s="1"/>
    </row>
    <row r="846" spans="47:47" ht="12" x14ac:dyDescent="0.25">
      <c r="AU846" s="1"/>
    </row>
    <row r="847" spans="47:47" ht="12" x14ac:dyDescent="0.25">
      <c r="AU847" s="1"/>
    </row>
    <row r="848" spans="47:47" ht="12" x14ac:dyDescent="0.25">
      <c r="AU848" s="1"/>
    </row>
    <row r="849" spans="47:47" ht="12" x14ac:dyDescent="0.25">
      <c r="AU849" s="1"/>
    </row>
    <row r="850" spans="47:47" ht="12" x14ac:dyDescent="0.25">
      <c r="AU850" s="1"/>
    </row>
    <row r="851" spans="47:47" ht="12" x14ac:dyDescent="0.25">
      <c r="AU851" s="1"/>
    </row>
    <row r="852" spans="47:47" ht="12" x14ac:dyDescent="0.25">
      <c r="AU852" s="1"/>
    </row>
    <row r="853" spans="47:47" ht="12" x14ac:dyDescent="0.25">
      <c r="AU853" s="1"/>
    </row>
    <row r="854" spans="47:47" ht="12" x14ac:dyDescent="0.25">
      <c r="AU854" s="1"/>
    </row>
    <row r="855" spans="47:47" ht="12" x14ac:dyDescent="0.25">
      <c r="AU855" s="1"/>
    </row>
    <row r="856" spans="47:47" ht="12" x14ac:dyDescent="0.25">
      <c r="AU856" s="1"/>
    </row>
    <row r="857" spans="47:47" ht="12" x14ac:dyDescent="0.25">
      <c r="AU857" s="1"/>
    </row>
    <row r="858" spans="47:47" ht="12" x14ac:dyDescent="0.25">
      <c r="AU858" s="1"/>
    </row>
    <row r="859" spans="47:47" ht="12" x14ac:dyDescent="0.25">
      <c r="AU859" s="1"/>
    </row>
    <row r="860" spans="47:47" ht="12" x14ac:dyDescent="0.25">
      <c r="AU860" s="1"/>
    </row>
    <row r="861" spans="47:47" ht="12" x14ac:dyDescent="0.25">
      <c r="AU861" s="1"/>
    </row>
    <row r="862" spans="47:47" ht="12" x14ac:dyDescent="0.25">
      <c r="AU862" s="1"/>
    </row>
    <row r="863" spans="47:47" ht="12" x14ac:dyDescent="0.25">
      <c r="AU863" s="1"/>
    </row>
    <row r="864" spans="47:47" ht="12" x14ac:dyDescent="0.25">
      <c r="AU864" s="1"/>
    </row>
    <row r="865" spans="47:47" ht="12" x14ac:dyDescent="0.25">
      <c r="AU865" s="1"/>
    </row>
    <row r="866" spans="47:47" ht="12" x14ac:dyDescent="0.25">
      <c r="AU866" s="1"/>
    </row>
    <row r="867" spans="47:47" ht="12" x14ac:dyDescent="0.25">
      <c r="AU867" s="1"/>
    </row>
    <row r="868" spans="47:47" ht="12" x14ac:dyDescent="0.25">
      <c r="AU868" s="1"/>
    </row>
    <row r="869" spans="47:47" ht="12" x14ac:dyDescent="0.25">
      <c r="AU869" s="1"/>
    </row>
    <row r="870" spans="47:47" ht="12" x14ac:dyDescent="0.25">
      <c r="AU870" s="1"/>
    </row>
    <row r="871" spans="47:47" ht="12" x14ac:dyDescent="0.25">
      <c r="AU871" s="1"/>
    </row>
    <row r="872" spans="47:47" ht="12" x14ac:dyDescent="0.25">
      <c r="AU872" s="1"/>
    </row>
    <row r="873" spans="47:47" ht="12" x14ac:dyDescent="0.25">
      <c r="AU873" s="1"/>
    </row>
    <row r="874" spans="47:47" ht="12" x14ac:dyDescent="0.25">
      <c r="AU874" s="1"/>
    </row>
    <row r="875" spans="47:47" ht="12" x14ac:dyDescent="0.25">
      <c r="AU875" s="1"/>
    </row>
    <row r="876" spans="47:47" ht="12" x14ac:dyDescent="0.25">
      <c r="AU876" s="1"/>
    </row>
    <row r="877" spans="47:47" ht="12" x14ac:dyDescent="0.25">
      <c r="AU877" s="1"/>
    </row>
    <row r="878" spans="47:47" ht="12" x14ac:dyDescent="0.25">
      <c r="AU878" s="1"/>
    </row>
    <row r="879" spans="47:47" ht="12" x14ac:dyDescent="0.25">
      <c r="AU879" s="1"/>
    </row>
    <row r="880" spans="47:47" ht="12" x14ac:dyDescent="0.25">
      <c r="AU880" s="1"/>
    </row>
    <row r="881" spans="47:47" ht="12" x14ac:dyDescent="0.25">
      <c r="AU881" s="1"/>
    </row>
    <row r="882" spans="47:47" ht="12" x14ac:dyDescent="0.25">
      <c r="AU882" s="1"/>
    </row>
    <row r="883" spans="47:47" ht="12" x14ac:dyDescent="0.25">
      <c r="AU883" s="1"/>
    </row>
    <row r="884" spans="47:47" ht="12" x14ac:dyDescent="0.25">
      <c r="AU884" s="1"/>
    </row>
    <row r="885" spans="47:47" ht="12" x14ac:dyDescent="0.25">
      <c r="AU885" s="1"/>
    </row>
    <row r="886" spans="47:47" ht="12" x14ac:dyDescent="0.25">
      <c r="AU886" s="1"/>
    </row>
    <row r="887" spans="47:47" ht="12" x14ac:dyDescent="0.25">
      <c r="AU887" s="1"/>
    </row>
    <row r="888" spans="47:47" ht="12" x14ac:dyDescent="0.25">
      <c r="AU888" s="1"/>
    </row>
    <row r="889" spans="47:47" ht="12" x14ac:dyDescent="0.25">
      <c r="AU889" s="1"/>
    </row>
    <row r="890" spans="47:47" ht="12" x14ac:dyDescent="0.25">
      <c r="AU890" s="1"/>
    </row>
    <row r="891" spans="47:47" ht="12" x14ac:dyDescent="0.25">
      <c r="AU891" s="1"/>
    </row>
    <row r="892" spans="47:47" ht="12" x14ac:dyDescent="0.25">
      <c r="AU892" s="1"/>
    </row>
    <row r="893" spans="47:47" ht="12" x14ac:dyDescent="0.25">
      <c r="AU893" s="1"/>
    </row>
    <row r="894" spans="47:47" ht="12" x14ac:dyDescent="0.25">
      <c r="AU894" s="1"/>
    </row>
    <row r="895" spans="47:47" ht="12" x14ac:dyDescent="0.25">
      <c r="AU895" s="1"/>
    </row>
    <row r="896" spans="47:47" ht="12" x14ac:dyDescent="0.25">
      <c r="AU896" s="1"/>
    </row>
    <row r="897" spans="47:47" ht="12" x14ac:dyDescent="0.25">
      <c r="AU897" s="1"/>
    </row>
    <row r="898" spans="47:47" ht="12" x14ac:dyDescent="0.25">
      <c r="AU898" s="1"/>
    </row>
    <row r="899" spans="47:47" ht="12" x14ac:dyDescent="0.25">
      <c r="AU899" s="1"/>
    </row>
    <row r="900" spans="47:47" ht="12" x14ac:dyDescent="0.25">
      <c r="AU900" s="1"/>
    </row>
    <row r="901" spans="47:47" ht="12" x14ac:dyDescent="0.25">
      <c r="AU901" s="1"/>
    </row>
    <row r="902" spans="47:47" ht="12" x14ac:dyDescent="0.25">
      <c r="AU902" s="1"/>
    </row>
    <row r="903" spans="47:47" ht="12" x14ac:dyDescent="0.25">
      <c r="AU903" s="1"/>
    </row>
    <row r="904" spans="47:47" ht="12" x14ac:dyDescent="0.25">
      <c r="AU904" s="1"/>
    </row>
    <row r="905" spans="47:47" ht="12" x14ac:dyDescent="0.25">
      <c r="AU905" s="1"/>
    </row>
    <row r="906" spans="47:47" ht="12" x14ac:dyDescent="0.25">
      <c r="AU906" s="1"/>
    </row>
    <row r="907" spans="47:47" ht="12" x14ac:dyDescent="0.25">
      <c r="AU907" s="1"/>
    </row>
    <row r="908" spans="47:47" ht="12" x14ac:dyDescent="0.25">
      <c r="AU908" s="1"/>
    </row>
    <row r="909" spans="47:47" ht="12" x14ac:dyDescent="0.25">
      <c r="AU909" s="1"/>
    </row>
    <row r="910" spans="47:47" ht="12" x14ac:dyDescent="0.25">
      <c r="AU910" s="1"/>
    </row>
    <row r="911" spans="47:47" ht="12" x14ac:dyDescent="0.25">
      <c r="AU911" s="1"/>
    </row>
    <row r="912" spans="47:47" ht="12" x14ac:dyDescent="0.25">
      <c r="AU912" s="1"/>
    </row>
    <row r="913" spans="47:47" ht="12" x14ac:dyDescent="0.25">
      <c r="AU913" s="1"/>
    </row>
    <row r="914" spans="47:47" ht="12" x14ac:dyDescent="0.25">
      <c r="AU914" s="1"/>
    </row>
    <row r="915" spans="47:47" ht="12" x14ac:dyDescent="0.25">
      <c r="AU915" s="1"/>
    </row>
    <row r="916" spans="47:47" ht="12" x14ac:dyDescent="0.25">
      <c r="AU916" s="1"/>
    </row>
    <row r="917" spans="47:47" ht="12" x14ac:dyDescent="0.25">
      <c r="AU917" s="1"/>
    </row>
    <row r="918" spans="47:47" ht="12" x14ac:dyDescent="0.25">
      <c r="AU918" s="1"/>
    </row>
    <row r="919" spans="47:47" ht="12" x14ac:dyDescent="0.25">
      <c r="AU919" s="1"/>
    </row>
    <row r="920" spans="47:47" ht="12" x14ac:dyDescent="0.25">
      <c r="AU920" s="1"/>
    </row>
    <row r="921" spans="47:47" ht="12" x14ac:dyDescent="0.25">
      <c r="AU921" s="1"/>
    </row>
    <row r="922" spans="47:47" ht="12" x14ac:dyDescent="0.25">
      <c r="AU922" s="1"/>
    </row>
    <row r="923" spans="47:47" ht="12" x14ac:dyDescent="0.25">
      <c r="AU923" s="1"/>
    </row>
    <row r="924" spans="47:47" ht="12" x14ac:dyDescent="0.25">
      <c r="AU924" s="1"/>
    </row>
    <row r="925" spans="47:47" ht="12" x14ac:dyDescent="0.25">
      <c r="AU925" s="1"/>
    </row>
  </sheetData>
  <mergeCells count="2">
    <mergeCell ref="C1:AC1"/>
    <mergeCell ref="A49:AF49"/>
  </mergeCells>
  <phoneticPr fontId="0" type="noConversion"/>
  <pageMargins left="0.59055118110236227" right="0.47244094488188981" top="0.43307086614173229" bottom="0.39370078740157483" header="0.31496062992125984" footer="0.31496062992125984"/>
  <pageSetup paperSize="4636" scale="4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Transito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Penjamo</dc:creator>
  <cp:lastModifiedBy>CAJATRANSITO</cp:lastModifiedBy>
  <cp:lastPrinted>2023-06-02T20:23:11Z</cp:lastPrinted>
  <dcterms:created xsi:type="dcterms:W3CDTF">2009-06-05T17:43:31Z</dcterms:created>
  <dcterms:modified xsi:type="dcterms:W3CDTF">2023-06-02T20:38:41Z</dcterms:modified>
</cp:coreProperties>
</file>